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tabRatio="811" activeTab="0"/>
  </bookViews>
  <sheets>
    <sheet name="Кошторис на 2021" sheetId="1" r:id="rId1"/>
    <sheet name="Звед. показники спец.ф." sheetId="2" r:id="rId2"/>
  </sheets>
  <definedNames>
    <definedName name="_xlnm.Print_Titles" localSheetId="1">'Звед. показники спец.ф.'!$11:$15</definedName>
    <definedName name="_xlnm.Print_Area" localSheetId="1">'Звед. показники спец.ф.'!$A$1:$O$90</definedName>
    <definedName name="_xlnm.Print_Area" localSheetId="0">'Кошторис на 2021'!$A$1:$E$117</definedName>
  </definedNames>
  <calcPr fullCalcOnLoad="1"/>
</workbook>
</file>

<file path=xl/sharedStrings.xml><?xml version="1.0" encoding="utf-8"?>
<sst xmlns="http://schemas.openxmlformats.org/spreadsheetml/2006/main" count="238" uniqueCount="153">
  <si>
    <t>(підпис)</t>
  </si>
  <si>
    <t>(ініціали і прізвище)</t>
  </si>
  <si>
    <t>код та назва програмної класифікації видатків та кредитування державного бюджету</t>
  </si>
  <si>
    <t>(грн.)</t>
  </si>
  <si>
    <t>Код</t>
  </si>
  <si>
    <t>Найменування</t>
  </si>
  <si>
    <t xml:space="preserve">РАЗОМ 
</t>
  </si>
  <si>
    <t xml:space="preserve"> </t>
  </si>
  <si>
    <t>НАДХОДЖЕННЯ - усього:</t>
  </si>
  <si>
    <t>х</t>
  </si>
  <si>
    <t>на початок року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</si>
  <si>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</si>
  <si>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</si>
  <si>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Використання товарів і послуг</t>
  </si>
  <si>
    <t>Окремі заходи по реалізації державних (регіональних) програм, не віднесені до заходів розвитку</t>
  </si>
  <si>
    <t>Капітальні видатки</t>
  </si>
  <si>
    <t>(число, місяць, рік)</t>
  </si>
  <si>
    <t>М.П.***</t>
  </si>
  <si>
    <t>код та назва відомчої класифікації видатків та кредитування бюджету 220 Міністерство освіти і науки України</t>
  </si>
  <si>
    <t xml:space="preserve"> - надходження від плати за послуги, що надаються бюджетними установами згідно із закондавством</t>
  </si>
  <si>
    <t xml:space="preserve"> плата за послуги, що надаються бюджетними установами згідно з їх основною діяльністю</t>
  </si>
  <si>
    <t xml:space="preserve"> надходження бюджетних установ від додаткової (господарської) діяльності</t>
  </si>
  <si>
    <t xml:space="preserve"> надходження бюджетних установ від реалізації в установленому порядку майна (крім нерухомого майна) </t>
  </si>
  <si>
    <t>інші надходження, у т.ч.</t>
  </si>
  <si>
    <t xml:space="preserve"> - інші  джерела власних надходжень бюджетних установ</t>
  </si>
  <si>
    <t>Оплата праці</t>
  </si>
  <si>
    <t>Заробітна плата</t>
  </si>
  <si>
    <t>Нарахування на оплату праці</t>
  </si>
  <si>
    <t>Поточні видатки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</si>
  <si>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</si>
  <si>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</si>
  <si>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</si>
  <si>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</si>
  <si>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</si>
  <si>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</si>
  <si>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</si>
  <si>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</si>
  <si>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</si>
  <si>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</si>
  <si>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</si>
  <si>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</si>
  <si>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</si>
  <si>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</si>
  <si>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</si>
  <si>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</si>
  <si>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</si>
  <si>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</si>
  <si>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</si>
  <si>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Перевірка: (надходження - витрати)</t>
  </si>
  <si>
    <t>Код та назва програмної класифікації видатків та кредитування державного бюджету</t>
  </si>
  <si>
    <t>Код </t>
  </si>
  <si>
    <t>Разом, спеціальний фонд</t>
  </si>
  <si>
    <t>Інші джерела власних надходжень бюджетних установ **</t>
  </si>
  <si>
    <t>Інші надходження ***</t>
  </si>
  <si>
    <t>назва інших надходжень за видами </t>
  </si>
  <si>
    <t>разом</t>
  </si>
  <si>
    <t>у т. ч. за підгрупами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</si>
  <si>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</si>
  <si>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</si>
  <si>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</si>
  <si>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</si>
  <si>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</si>
  <si>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</si>
  <si>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</si>
  <si>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</si>
  <si>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</si>
  <si>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</si>
  <si>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r>
      <t>НАДХОДЖЕННЯ - усього</t>
    </r>
    <r>
      <rPr>
        <sz val="12"/>
        <rFont val="Times New Roman"/>
        <family val="1"/>
      </rPr>
      <t> </t>
    </r>
  </si>
  <si>
    <t>х </t>
  </si>
  <si>
    <t>Надходження коштів до спеціального фонду бюджету </t>
  </si>
  <si>
    <t>Фінансування ****</t>
  </si>
  <si>
    <t>Оплата праці і нарахування на заробітну плату</t>
  </si>
  <si>
    <t>Грошове забезпечення військовослужбовців</t>
  </si>
  <si>
    <t>Медикаменти та перев'язувальні матеріали</t>
  </si>
  <si>
    <t>-</t>
  </si>
  <si>
    <t>Видатки та заходи спеціального призначення</t>
  </si>
  <si>
    <t>Оплата енергосервісу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</si>
  <si>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</si>
  <si>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</si>
  <si>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</si>
  <si>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</si>
  <si>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</si>
  <si>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</si>
  <si>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</si>
  <si>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</si>
  <si>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</si>
  <si>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</si>
  <si>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</si>
  <si>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</si>
  <si>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</si>
  <si>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</si>
  <si>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</si>
  <si>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</si>
  <si>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</si>
  <si>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</si>
  <si>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</si>
  <si>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</si>
  <si>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</si>
  <si>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</si>
  <si>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</si>
  <si>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</si>
  <si>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Надання кредитів органам державного управління інших рівнів</t>
  </si>
  <si>
    <t xml:space="preserve">  Надання кредитів  підприємствам, установам, організаціям</t>
  </si>
  <si>
    <t xml:space="preserve">  Надання інших внутрішніх кредитів</t>
  </si>
  <si>
    <t>Надання зовнішніх кредитів</t>
  </si>
  <si>
    <t xml:space="preserve">* Плануються за наявності підстави. </t>
  </si>
  <si>
    <t>** Плануються за наявності підстав.</t>
  </si>
  <si>
    <t>*** Заповнюється за відповідними видами інших надходжень згідно з кошторисом.</t>
  </si>
  <si>
    <t>**** Проставляється сума залишків грошових коштів, на яку внесено зміни до кошторису.</t>
  </si>
  <si>
    <t xml:space="preserve">МП     </t>
  </si>
  <si>
    <t>02070921  Національний технічний університет України "Київський політехнічний інститут імені Ігоря Сікорського", м.Київ</t>
  </si>
  <si>
    <r>
      <t>код та назва відомчої класифікації видатків та кредитування бюджету</t>
    </r>
    <r>
      <rPr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>220 Міністерство освіти і науки  України</t>
    </r>
  </si>
  <si>
    <t>Оплата інших енергоносіїв та інших комунальних послуг</t>
  </si>
  <si>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</si>
  <si>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(код за ЄДРПОУ та найменування бюджетної установи)</t>
  </si>
  <si>
    <t>м. Київ</t>
  </si>
  <si>
    <t>(найменування міста, району, області)</t>
  </si>
  <si>
    <t>Усього на рік</t>
  </si>
  <si>
    <t>Загальний фонд</t>
  </si>
  <si>
    <t>Спеціальний фонд</t>
  </si>
  <si>
    <t xml:space="preserve">Оплата енергосервісу 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</si>
  <si>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</si>
  <si>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</si>
  <si>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</si>
  <si>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</si>
  <si>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</si>
  <si>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r>
      <t xml:space="preserve">Вид бюджету </t>
    </r>
    <r>
      <rPr>
        <b/>
        <u val="single"/>
        <sz val="13"/>
        <rFont val="Times New Roman"/>
        <family val="1"/>
      </rPr>
      <t xml:space="preserve"> Державний (Індивідуальний)</t>
    </r>
  </si>
  <si>
    <t>Нерозподілені видатки</t>
  </si>
  <si>
    <t>Вид бюджету ДЕРЖАВНИЙ (Індивідуальний)</t>
  </si>
  <si>
    <t>02070921  Національний технічний університет України "Київський політехнічний інститут імені Ігоря Сікорського",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</si>
  <si>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</si>
  <si>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</si>
  <si>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благодійні внески, гранти та дарунки</t>
  </si>
  <si>
    <t>фінансування (розписати за кодами класифікації фінансування за типом боргового зобов'язання)</t>
  </si>
  <si>
    <t>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_________)</t>
  </si>
  <si>
    <t>(код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________)</t>
  </si>
  <si>
    <t>2201160 "Підготовка кадрів закладами вищої освіти та забезпечення діяльності їх баз практики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</si>
  <si>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 </t>
  </si>
  <si>
    <t>2201160 "Підготовка кадрів закладами вищої освіти та забезпечення діяльності їх баз практики"</t>
  </si>
  <si>
    <t>Найменування підрозділу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</si>
  <si>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</si>
  <si>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</si>
  <si>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інші доходи (розписати за кодами класифікації доходів бюджету)</t>
  </si>
  <si>
    <t>на 202_ рік</t>
  </si>
  <si>
    <t>ЗВЕДЕНИЙ КОШТОРИС</t>
  </si>
  <si>
    <t>ЗВЕДЕННЯ ПОКАЗНИКІВ СПЕЦІАЛЬНОГО ФОНДУ КОШТОРИСУ НА  202___РІК</t>
  </si>
  <si>
    <t>Декан/Директор</t>
  </si>
  <si>
    <t>Бухгалтер</t>
  </si>
  <si>
    <t>Суддівська винагорода</t>
  </si>
  <si>
    <t xml:space="preserve">Надходження від плати за послуги, що надаються бюджетними установами згідно із законодавством </t>
  </si>
  <si>
    <t>ЗАТВЕРДЖЕНО
Наказ Міністерства фінансів України 28 січня 2002 року № 57
(у редакції наказу Міністерства фінансів України 04.12.2015 № 1118)</t>
  </si>
  <si>
    <t>Наукова і науково-технічна діяльність закладів вищої освіти та наукових установ</t>
  </si>
  <si>
    <t>КПКВК 2201040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</si>
</sst>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(* #,##0.00_);_(* \(#,##0.00\);_(* &quot;-&quot;??_);_(@_)"/>
    <numFmt numFmtId="183" formatCode="#,##0.00_ ;\-#,##0.00\ "/>
    <numFmt numFmtId="184" formatCode="#,##0.00;\-#,##0.00;#,&quot;-&quot;"/>
    <numFmt numFmtId="185" formatCode="dd\.mm\.yyyy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7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1"/>
      <name val="Times New Roman CYR"/>
      <family val="0"/>
    </font>
    <font>
      <u val="single"/>
      <sz val="11"/>
      <name val="Times New Roman Cyr"/>
      <family val="1"/>
    </font>
    <font>
      <b/>
      <sz val="14"/>
      <name val="Times New Roman Cyr"/>
      <family val="0"/>
    </font>
    <font>
      <b/>
      <sz val="11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i/>
      <sz val="14"/>
      <name val="Times New Roman Cyr"/>
      <family val="0"/>
    </font>
    <font>
      <b/>
      <i/>
      <sz val="14"/>
      <name val="Times New Roman Cyr"/>
      <family val="0"/>
    </font>
    <font>
      <sz val="13"/>
      <name val="Times New Roman Cyr"/>
      <family val="0"/>
    </font>
    <font>
      <sz val="9"/>
      <name val="Times New Roman"/>
      <family val="1"/>
    </font>
    <font>
      <sz val="12"/>
      <color indexed="8"/>
      <name val="Times New Roman Cyr"/>
      <family val="1"/>
    </font>
    <font>
      <i/>
      <sz val="11"/>
      <color indexed="8"/>
      <name val="Times New Roman Cyr"/>
      <family val="0"/>
    </font>
    <font>
      <b/>
      <sz val="14"/>
      <color indexed="8"/>
      <name val="Times New Roman Cyr"/>
      <family val="0"/>
    </font>
    <font>
      <i/>
      <sz val="12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3"/>
      <color indexed="8"/>
      <name val="Times New Roman Cyr"/>
      <family val="0"/>
    </font>
    <font>
      <i/>
      <sz val="14"/>
      <color indexed="8"/>
      <name val="Times New Roman Cyr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7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4" fontId="84" fillId="0" borderId="0" xfId="0" applyNumberFormat="1" applyFont="1" applyAlignment="1">
      <alignment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4" fontId="85" fillId="0" borderId="0" xfId="0" applyNumberFormat="1" applyFont="1" applyAlignment="1">
      <alignment horizontal="right"/>
    </xf>
    <xf numFmtId="0" fontId="15" fillId="0" borderId="0" xfId="52" applyFont="1">
      <alignment/>
      <protection/>
    </xf>
    <xf numFmtId="0" fontId="22" fillId="0" borderId="0" xfId="52" applyFont="1" applyFill="1" applyBorder="1" applyAlignment="1">
      <alignment/>
      <protection/>
    </xf>
    <xf numFmtId="0" fontId="23" fillId="0" borderId="0" xfId="52" applyFont="1" applyFill="1" applyBorder="1" applyAlignment="1">
      <alignment/>
      <protection/>
    </xf>
    <xf numFmtId="0" fontId="13" fillId="0" borderId="0" xfId="52" applyFont="1" applyFill="1" applyAlignment="1">
      <alignment horizontal="left"/>
      <protection/>
    </xf>
    <xf numFmtId="0" fontId="13" fillId="0" borderId="0" xfId="52" applyFont="1" applyFill="1" applyAlignment="1">
      <alignment horizontal="center"/>
      <protection/>
    </xf>
    <xf numFmtId="0" fontId="13" fillId="0" borderId="0" xfId="52" applyFont="1" applyFill="1">
      <alignment/>
      <protection/>
    </xf>
    <xf numFmtId="0" fontId="24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0" xfId="52" applyFont="1" applyFill="1" applyAlignment="1">
      <alignment horizontal="left"/>
      <protection/>
    </xf>
    <xf numFmtId="0" fontId="23" fillId="0" borderId="0" xfId="52" applyFont="1" applyFill="1" applyAlignment="1">
      <alignment horizontal="center"/>
      <protection/>
    </xf>
    <xf numFmtId="0" fontId="23" fillId="0" borderId="0" xfId="52" applyFont="1" applyFill="1">
      <alignment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justify" vertical="center" wrapText="1"/>
      <protection/>
    </xf>
    <xf numFmtId="0" fontId="5" fillId="0" borderId="13" xfId="52" applyFont="1" applyBorder="1" applyAlignment="1">
      <alignment horizontal="justify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184" fontId="10" fillId="0" borderId="10" xfId="52" applyNumberFormat="1" applyFont="1" applyFill="1" applyBorder="1" applyAlignment="1">
      <alignment horizontal="right" vertical="center" wrapText="1"/>
      <protection/>
    </xf>
    <xf numFmtId="184" fontId="10" fillId="0" borderId="0" xfId="52" applyNumberFormat="1" applyFont="1" applyFill="1" applyBorder="1" applyAlignment="1">
      <alignment horizontal="right" vertical="center" wrapText="1"/>
      <protection/>
    </xf>
    <xf numFmtId="184" fontId="10" fillId="0" borderId="10" xfId="52" applyNumberFormat="1" applyFont="1" applyFill="1" applyBorder="1" applyAlignment="1" applyProtection="1">
      <alignment horizontal="right" vertical="center" wrapText="1"/>
      <protection locked="0"/>
    </xf>
    <xf numFmtId="184" fontId="10" fillId="0" borderId="16" xfId="52" applyNumberFormat="1" applyFont="1" applyFill="1" applyBorder="1" applyAlignment="1" applyProtection="1">
      <alignment horizontal="right" vertical="center" wrapText="1"/>
      <protection locked="0"/>
    </xf>
    <xf numFmtId="184" fontId="10" fillId="0" borderId="17" xfId="52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52" applyFont="1" applyFill="1" applyBorder="1" applyAlignment="1">
      <alignment horizontal="center" wrapText="1"/>
      <protection/>
    </xf>
    <xf numFmtId="0" fontId="13" fillId="0" borderId="10" xfId="52" applyFont="1" applyFill="1" applyBorder="1" applyAlignment="1">
      <alignment horizontal="center" vertical="top"/>
      <protection/>
    </xf>
    <xf numFmtId="184" fontId="26" fillId="0" borderId="10" xfId="52" applyNumberFormat="1" applyFont="1" applyFill="1" applyBorder="1" applyAlignment="1" applyProtection="1">
      <alignment horizontal="right" vertical="center"/>
      <protection/>
    </xf>
    <xf numFmtId="184" fontId="27" fillId="0" borderId="10" xfId="52" applyNumberFormat="1" applyFont="1" applyFill="1" applyBorder="1" applyAlignment="1" applyProtection="1">
      <alignment horizontal="right" vertical="center"/>
      <protection/>
    </xf>
    <xf numFmtId="0" fontId="28" fillId="0" borderId="10" xfId="52" applyFont="1" applyFill="1" applyBorder="1" applyAlignment="1" applyProtection="1">
      <alignment horizontal="left" wrapText="1"/>
      <protection/>
    </xf>
    <xf numFmtId="0" fontId="28" fillId="0" borderId="10" xfId="52" applyFont="1" applyFill="1" applyBorder="1" applyAlignment="1">
      <alignment horizontal="left" wrapText="1"/>
      <protection/>
    </xf>
    <xf numFmtId="184" fontId="26" fillId="0" borderId="10" xfId="52" applyNumberFormat="1" applyFont="1" applyFill="1" applyBorder="1" applyAlignment="1" applyProtection="1">
      <alignment horizontal="right" vertical="center"/>
      <protection locked="0"/>
    </xf>
    <xf numFmtId="0" fontId="24" fillId="0" borderId="10" xfId="52" applyFont="1" applyFill="1" applyBorder="1" applyAlignment="1">
      <alignment horizontal="left" wrapText="1"/>
      <protection/>
    </xf>
    <xf numFmtId="184" fontId="27" fillId="0" borderId="10" xfId="52" applyNumberFormat="1" applyFont="1" applyFill="1" applyBorder="1" applyAlignment="1" applyProtection="1">
      <alignment horizontal="right" vertical="center"/>
      <protection locked="0"/>
    </xf>
    <xf numFmtId="0" fontId="24" fillId="0" borderId="10" xfId="52" applyFont="1" applyFill="1" applyBorder="1" applyAlignment="1" applyProtection="1">
      <alignment horizontal="left" wrapText="1"/>
      <protection/>
    </xf>
    <xf numFmtId="0" fontId="24" fillId="0" borderId="10" xfId="52" applyFont="1" applyFill="1" applyBorder="1" applyAlignment="1">
      <alignment horizontal="left" vertical="top" wrapText="1"/>
      <protection/>
    </xf>
    <xf numFmtId="0" fontId="24" fillId="0" borderId="10" xfId="52" applyFont="1" applyFill="1" applyBorder="1" applyAlignment="1" applyProtection="1">
      <alignment horizontal="left" vertical="top" wrapText="1"/>
      <protection/>
    </xf>
    <xf numFmtId="0" fontId="28" fillId="0" borderId="10" xfId="52" applyFont="1" applyFill="1" applyBorder="1" applyAlignment="1">
      <alignment horizontal="left" vertical="top" wrapText="1"/>
      <protection/>
    </xf>
    <xf numFmtId="0" fontId="14" fillId="0" borderId="10" xfId="52" applyFont="1" applyFill="1" applyBorder="1" applyAlignment="1" applyProtection="1">
      <alignment horizontal="left" vertical="top" wrapText="1"/>
      <protection/>
    </xf>
    <xf numFmtId="0" fontId="13" fillId="0" borderId="10" xfId="52" applyFont="1" applyFill="1" applyBorder="1" applyAlignment="1">
      <alignment horizontal="left" wrapText="1"/>
      <protection/>
    </xf>
    <xf numFmtId="0" fontId="14" fillId="0" borderId="10" xfId="52" applyFont="1" applyFill="1" applyBorder="1" applyAlignment="1">
      <alignment horizontal="left" vertical="top" wrapText="1"/>
      <protection/>
    </xf>
    <xf numFmtId="0" fontId="20" fillId="0" borderId="0" xfId="52" applyFont="1" applyAlignment="1">
      <alignment vertical="top"/>
      <protection/>
    </xf>
    <xf numFmtId="0" fontId="13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vertical="top"/>
      <protection/>
    </xf>
    <xf numFmtId="0" fontId="13" fillId="0" borderId="0" xfId="52" applyFont="1" applyFill="1" applyBorder="1" applyAlignment="1">
      <alignment horizontal="center" vertical="top"/>
      <protection/>
    </xf>
    <xf numFmtId="0" fontId="29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 vertical="top"/>
      <protection/>
    </xf>
    <xf numFmtId="0" fontId="13" fillId="0" borderId="0" xfId="52" applyFont="1" applyFill="1" applyAlignment="1">
      <alignment/>
      <protection/>
    </xf>
    <xf numFmtId="0" fontId="3" fillId="0" borderId="0" xfId="0" applyFont="1" applyFill="1" applyBorder="1" applyAlignment="1">
      <alignment/>
    </xf>
    <xf numFmtId="0" fontId="23" fillId="0" borderId="10" xfId="52" applyFont="1" applyFill="1" applyBorder="1" applyAlignment="1" applyProtection="1">
      <alignment horizontal="center" vertical="top"/>
      <protection/>
    </xf>
    <xf numFmtId="0" fontId="23" fillId="0" borderId="10" xfId="52" applyFont="1" applyFill="1" applyBorder="1" applyAlignment="1">
      <alignment horizontal="center" vertical="top"/>
      <protection/>
    </xf>
    <xf numFmtId="0" fontId="21" fillId="0" borderId="10" xfId="52" applyFont="1" applyFill="1" applyBorder="1" applyAlignment="1" applyProtection="1">
      <alignment horizontal="center" vertical="top"/>
      <protection/>
    </xf>
    <xf numFmtId="0" fontId="21" fillId="0" borderId="10" xfId="52" applyFont="1" applyFill="1" applyBorder="1" applyAlignment="1">
      <alignment horizontal="center" vertical="top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184" fontId="10" fillId="0" borderId="13" xfId="52" applyNumberFormat="1" applyFont="1" applyFill="1" applyBorder="1" applyAlignment="1">
      <alignment horizontal="right" vertical="center" wrapText="1"/>
      <protection/>
    </xf>
    <xf numFmtId="184" fontId="10" fillId="0" borderId="19" xfId="52" applyNumberFormat="1" applyFont="1" applyFill="1" applyBorder="1" applyAlignment="1" applyProtection="1">
      <alignment horizontal="right" vertical="center" wrapText="1"/>
      <protection locked="0"/>
    </xf>
    <xf numFmtId="184" fontId="10" fillId="0" borderId="13" xfId="52" applyNumberFormat="1" applyFont="1" applyFill="1" applyBorder="1" applyAlignment="1" applyProtection="1">
      <alignment horizontal="right" vertical="center" wrapText="1"/>
      <protection locked="0"/>
    </xf>
    <xf numFmtId="184" fontId="27" fillId="0" borderId="10" xfId="52" applyNumberFormat="1" applyFont="1" applyFill="1" applyBorder="1" applyAlignment="1" applyProtection="1">
      <alignment vertical="center"/>
      <protection/>
    </xf>
    <xf numFmtId="184" fontId="27" fillId="0" borderId="10" xfId="52" applyNumberFormat="1" applyFont="1" applyFill="1" applyBorder="1" applyAlignment="1" applyProtection="1">
      <alignment vertical="center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84" fontId="22" fillId="0" borderId="10" xfId="0" applyNumberFormat="1" applyFont="1" applyFill="1" applyBorder="1" applyAlignment="1" applyProtection="1">
      <alignment horizontal="right" vertical="center"/>
      <protection/>
    </xf>
    <xf numFmtId="0" fontId="32" fillId="0" borderId="10" xfId="0" applyFont="1" applyFill="1" applyBorder="1" applyAlignment="1">
      <alignment horizontal="left" wrapText="1"/>
    </xf>
    <xf numFmtId="184" fontId="27" fillId="0" borderId="10" xfId="0" applyNumberFormat="1" applyFont="1" applyFill="1" applyBorder="1" applyAlignment="1" applyProtection="1">
      <alignment horizontal="right" vertical="center"/>
      <protection/>
    </xf>
    <xf numFmtId="184" fontId="27" fillId="0" borderId="10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/>
    </xf>
    <xf numFmtId="0" fontId="12" fillId="33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3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84" fontId="27" fillId="0" borderId="10" xfId="0" applyNumberFormat="1" applyFont="1" applyFill="1" applyBorder="1" applyAlignment="1">
      <alignment horizontal="right" vertical="center"/>
    </xf>
    <xf numFmtId="184" fontId="3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  <protection/>
    </xf>
    <xf numFmtId="0" fontId="3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38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 wrapText="1"/>
    </xf>
    <xf numFmtId="184" fontId="26" fillId="0" borderId="10" xfId="0" applyNumberFormat="1" applyFont="1" applyFill="1" applyBorder="1" applyAlignment="1" applyProtection="1">
      <alignment horizontal="right" vertical="center"/>
      <protection locked="0"/>
    </xf>
    <xf numFmtId="184" fontId="26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left" wrapText="1"/>
    </xf>
    <xf numFmtId="184" fontId="23" fillId="0" borderId="10" xfId="0" applyNumberFormat="1" applyFont="1" applyFill="1" applyBorder="1" applyAlignment="1" applyProtection="1">
      <alignment horizontal="right" vertical="center"/>
      <protection/>
    </xf>
    <xf numFmtId="184" fontId="23" fillId="0" borderId="10" xfId="0" applyNumberFormat="1" applyFont="1" applyFill="1" applyBorder="1" applyAlignment="1">
      <alignment horizontal="right" vertical="center"/>
    </xf>
    <xf numFmtId="184" fontId="21" fillId="0" borderId="10" xfId="0" applyNumberFormat="1" applyFont="1" applyFill="1" applyBorder="1" applyAlignment="1" applyProtection="1">
      <alignment horizontal="right" vertical="center"/>
      <protection/>
    </xf>
    <xf numFmtId="184" fontId="21" fillId="0" borderId="10" xfId="0" applyNumberFormat="1" applyFont="1" applyFill="1" applyBorder="1" applyAlignment="1">
      <alignment horizontal="right" vertical="center"/>
    </xf>
    <xf numFmtId="184" fontId="30" fillId="0" borderId="10" xfId="0" applyNumberFormat="1" applyFont="1" applyFill="1" applyBorder="1" applyAlignment="1" applyProtection="1">
      <alignment horizontal="right" vertical="center"/>
      <protection/>
    </xf>
    <xf numFmtId="184" fontId="30" fillId="0" borderId="10" xfId="0" applyNumberFormat="1" applyFont="1" applyFill="1" applyBorder="1" applyAlignment="1">
      <alignment horizontal="right" vertical="center"/>
    </xf>
    <xf numFmtId="184" fontId="21" fillId="0" borderId="10" xfId="0" applyNumberFormat="1" applyFont="1" applyFill="1" applyBorder="1" applyAlignment="1" applyProtection="1">
      <alignment horizontal="right" vertical="center"/>
      <protection locked="0"/>
    </xf>
    <xf numFmtId="184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0" xfId="52" applyFont="1" applyFill="1" applyBorder="1" applyAlignment="1">
      <alignment horizontal="left"/>
      <protection/>
    </xf>
    <xf numFmtId="0" fontId="12" fillId="0" borderId="11" xfId="52" applyFont="1" applyFill="1" applyBorder="1" applyAlignment="1">
      <alignment horizontal="left"/>
      <protection/>
    </xf>
    <xf numFmtId="0" fontId="13" fillId="33" borderId="0" xfId="52" applyFont="1" applyFill="1" applyBorder="1" applyAlignment="1">
      <alignment vertical="top"/>
      <protection/>
    </xf>
    <xf numFmtId="0" fontId="13" fillId="33" borderId="0" xfId="52" applyFont="1" applyFill="1" applyBorder="1" applyAlignment="1">
      <alignment horizontal="center"/>
      <protection/>
    </xf>
    <xf numFmtId="0" fontId="42" fillId="0" borderId="10" xfId="0" applyFont="1" applyFill="1" applyBorder="1" applyAlignment="1">
      <alignment horizontal="left" vertical="top" wrapText="1"/>
    </xf>
    <xf numFmtId="184" fontId="27" fillId="0" borderId="22" xfId="52" applyNumberFormat="1" applyFont="1" applyFill="1" applyBorder="1" applyAlignment="1" applyProtection="1">
      <alignment horizontal="right" vertical="center"/>
      <protection/>
    </xf>
    <xf numFmtId="184" fontId="27" fillId="0" borderId="22" xfId="5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>
      <alignment vertical="center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2" fontId="45" fillId="0" borderId="10" xfId="61" applyNumberFormat="1" applyFont="1" applyBorder="1" applyAlignment="1">
      <alignment horizontal="center" vertical="center"/>
    </xf>
    <xf numFmtId="4" fontId="45" fillId="0" borderId="10" xfId="61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0" fontId="17" fillId="34" borderId="12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5" fillId="34" borderId="12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184" fontId="10" fillId="0" borderId="23" xfId="52" applyNumberFormat="1" applyFont="1" applyFill="1" applyBorder="1" applyAlignment="1">
      <alignment horizontal="right" vertical="center" wrapText="1"/>
      <protection/>
    </xf>
    <xf numFmtId="0" fontId="11" fillId="0" borderId="13" xfId="52" applyFont="1" applyFill="1" applyBorder="1" applyAlignment="1">
      <alignment horizontal="center" vertical="center" wrapText="1"/>
      <protection/>
    </xf>
    <xf numFmtId="184" fontId="10" fillId="0" borderId="19" xfId="52" applyNumberFormat="1" applyFont="1" applyFill="1" applyBorder="1" applyAlignment="1">
      <alignment horizontal="right" vertical="center" wrapText="1"/>
      <protection/>
    </xf>
    <xf numFmtId="0" fontId="15" fillId="0" borderId="0" xfId="52" applyFont="1" applyFill="1">
      <alignment/>
      <protection/>
    </xf>
    <xf numFmtId="0" fontId="5" fillId="0" borderId="19" xfId="52" applyFont="1" applyFill="1" applyBorder="1" applyAlignment="1">
      <alignment vertical="center" wrapText="1"/>
      <protection/>
    </xf>
    <xf numFmtId="184" fontId="10" fillId="0" borderId="24" xfId="52" applyNumberFormat="1" applyFont="1" applyFill="1" applyBorder="1" applyAlignment="1">
      <alignment horizontal="right" vertical="center" wrapText="1"/>
      <protection/>
    </xf>
    <xf numFmtId="0" fontId="15" fillId="0" borderId="0" xfId="52" applyFont="1" applyFill="1" applyProtection="1">
      <alignment/>
      <protection/>
    </xf>
    <xf numFmtId="0" fontId="86" fillId="0" borderId="0" xfId="0" applyFont="1" applyAlignment="1">
      <alignment/>
    </xf>
    <xf numFmtId="0" fontId="86" fillId="0" borderId="11" xfId="0" applyFont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4" fillId="33" borderId="25" xfId="0" applyFont="1" applyFill="1" applyBorder="1" applyAlignment="1" applyProtection="1">
      <alignment horizontal="center" wrapText="1"/>
      <protection/>
    </xf>
    <xf numFmtId="0" fontId="15" fillId="0" borderId="2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0" fontId="7" fillId="0" borderId="0" xfId="53" applyFont="1" applyFill="1" applyBorder="1" applyAlignment="1">
      <alignment horizontal="left"/>
      <protection/>
    </xf>
    <xf numFmtId="0" fontId="8" fillId="34" borderId="0" xfId="53" applyFont="1" applyFill="1" applyBorder="1" applyAlignment="1">
      <alignment horizontal="left" wrapText="1"/>
      <protection/>
    </xf>
    <xf numFmtId="0" fontId="24" fillId="0" borderId="0" xfId="0" applyFont="1" applyFill="1" applyAlignment="1">
      <alignment horizontal="left" wrapText="1"/>
    </xf>
    <xf numFmtId="0" fontId="36" fillId="34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3" fillId="34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>
      <alignment horizontal="left" wrapText="1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2" fillId="33" borderId="2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52" applyFont="1" applyBorder="1" applyAlignment="1">
      <alignment horizontal="center" vertical="center" wrapText="1"/>
      <protection/>
    </xf>
    <xf numFmtId="0" fontId="5" fillId="0" borderId="29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5" fillId="0" borderId="27" xfId="53" applyFont="1" applyFill="1" applyBorder="1" applyAlignment="1">
      <alignment horizontal="left" wrapText="1"/>
      <protection/>
    </xf>
    <xf numFmtId="0" fontId="9" fillId="0" borderId="27" xfId="52" applyFont="1" applyBorder="1" applyAlignment="1">
      <alignment/>
      <protection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30" xfId="52" applyFont="1" applyBorder="1" applyAlignment="1">
      <alignment horizontal="center" vertical="center" wrapText="1"/>
      <protection/>
    </xf>
    <xf numFmtId="0" fontId="7" fillId="0" borderId="31" xfId="52" applyFont="1" applyBorder="1" applyAlignment="1">
      <alignment horizontal="center" vertical="center" wrapText="1"/>
      <protection/>
    </xf>
    <xf numFmtId="0" fontId="7" fillId="0" borderId="32" xfId="52" applyFont="1" applyBorder="1" applyAlignment="1">
      <alignment horizontal="center" vertical="center" wrapText="1"/>
      <protection/>
    </xf>
    <xf numFmtId="0" fontId="13" fillId="33" borderId="21" xfId="52" applyFont="1" applyFill="1" applyBorder="1" applyAlignment="1">
      <alignment horizontal="center" vertical="top"/>
      <protection/>
    </xf>
    <xf numFmtId="0" fontId="23" fillId="33" borderId="21" xfId="52" applyFont="1" applyFill="1" applyBorder="1" applyAlignment="1">
      <alignment horizontal="left"/>
      <protection/>
    </xf>
    <xf numFmtId="0" fontId="21" fillId="0" borderId="21" xfId="52" applyFont="1" applyFill="1" applyBorder="1" applyAlignment="1">
      <alignment horizontal="left"/>
      <protection/>
    </xf>
    <xf numFmtId="0" fontId="21" fillId="0" borderId="0" xfId="52" applyFont="1" applyFill="1" applyBorder="1" applyAlignment="1">
      <alignment horizontal="left"/>
      <protection/>
    </xf>
    <xf numFmtId="0" fontId="24" fillId="0" borderId="0" xfId="53" applyFont="1" applyFill="1" applyBorder="1" applyAlignment="1">
      <alignment horizontal="left"/>
      <protection/>
    </xf>
    <xf numFmtId="0" fontId="21" fillId="34" borderId="21" xfId="53" applyFont="1" applyFill="1" applyBorder="1" applyAlignment="1">
      <alignment horizontal="left" wrapText="1"/>
      <protection/>
    </xf>
    <xf numFmtId="0" fontId="9" fillId="34" borderId="21" xfId="52" applyFill="1" applyBorder="1" applyAlignment="1">
      <alignment/>
      <protection/>
    </xf>
    <xf numFmtId="0" fontId="5" fillId="0" borderId="3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34" xfId="52" applyFont="1" applyBorder="1" applyAlignment="1">
      <alignment horizontal="center" vertical="center" wrapText="1"/>
      <protection/>
    </xf>
    <xf numFmtId="0" fontId="5" fillId="0" borderId="32" xfId="52" applyFont="1" applyBorder="1" applyAlignment="1">
      <alignment horizontal="center" vertical="center" wrapText="1"/>
      <protection/>
    </xf>
    <xf numFmtId="0" fontId="5" fillId="0" borderId="35" xfId="52" applyFont="1" applyBorder="1" applyAlignment="1">
      <alignment horizontal="center" vertical="center" wrapText="1"/>
      <protection/>
    </xf>
    <xf numFmtId="185" fontId="12" fillId="0" borderId="0" xfId="52" applyNumberFormat="1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top" wrapText="1"/>
      <protection/>
    </xf>
    <xf numFmtId="0" fontId="86" fillId="0" borderId="0" xfId="0" applyFont="1" applyAlignment="1">
      <alignment horizontal="left"/>
    </xf>
    <xf numFmtId="0" fontId="4" fillId="33" borderId="0" xfId="52" applyFont="1" applyFill="1" applyAlignment="1">
      <alignment horizontal="center" vertical="center"/>
      <protection/>
    </xf>
    <xf numFmtId="0" fontId="21" fillId="0" borderId="21" xfId="52" applyFont="1" applyFill="1" applyBorder="1" applyAlignment="1">
      <alignment horizontal="center"/>
      <protection/>
    </xf>
    <xf numFmtId="0" fontId="30" fillId="33" borderId="21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12" fillId="0" borderId="0" xfId="52" applyFont="1" applyFill="1">
      <alignment/>
      <protection/>
    </xf>
    <xf numFmtId="0" fontId="66" fillId="0" borderId="0" xfId="0" applyFont="1" applyFill="1" applyAlignment="1">
      <alignment/>
    </xf>
    <xf numFmtId="0" fontId="66" fillId="0" borderId="1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top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8"/>
  <sheetViews>
    <sheetView tabSelected="1" view="pageBreakPreview" zoomScale="75" zoomScaleNormal="75" zoomScaleSheetLayoutView="75" zoomScalePageLayoutView="0" workbookViewId="0" topLeftCell="A71">
      <selection activeCell="O38" sqref="O38"/>
    </sheetView>
  </sheetViews>
  <sheetFormatPr defaultColWidth="9.140625" defaultRowHeight="12.75"/>
  <cols>
    <col min="1" max="1" width="76.421875" style="0" customWidth="1"/>
    <col min="2" max="2" width="15.28125" style="0" customWidth="1"/>
    <col min="3" max="3" width="19.57421875" style="0" customWidth="1"/>
    <col min="4" max="4" width="18.7109375" style="0" customWidth="1"/>
    <col min="5" max="5" width="19.140625" style="0" customWidth="1"/>
    <col min="7" max="7" width="22.7109375" style="0" customWidth="1"/>
    <col min="15" max="15" width="43.57421875" style="0" customWidth="1"/>
  </cols>
  <sheetData>
    <row r="1" spans="3:5" ht="67.5" customHeight="1">
      <c r="C1" s="196" t="s">
        <v>113</v>
      </c>
      <c r="D1" s="196"/>
      <c r="E1" s="196"/>
    </row>
    <row r="2" ht="6" customHeight="1"/>
    <row r="3" spans="3:6" ht="18" customHeight="1" hidden="1">
      <c r="C3" s="197"/>
      <c r="D3" s="197"/>
      <c r="E3" s="197"/>
      <c r="F3" s="123"/>
    </row>
    <row r="4" spans="3:6" ht="19.5" customHeight="1" hidden="1">
      <c r="C4" s="199"/>
      <c r="D4" s="199"/>
      <c r="E4" s="199"/>
      <c r="F4" s="123"/>
    </row>
    <row r="5" spans="3:11" ht="12.75" hidden="1">
      <c r="C5" s="198"/>
      <c r="D5" s="198"/>
      <c r="E5" s="198"/>
      <c r="F5" s="123"/>
      <c r="H5" s="123"/>
      <c r="I5" s="123"/>
      <c r="J5" s="123"/>
      <c r="K5" s="123"/>
    </row>
    <row r="6" spans="1:11" s="2" customFormat="1" ht="21.75" customHeight="1" hidden="1">
      <c r="A6" s="1"/>
      <c r="B6" s="1"/>
      <c r="C6" s="200"/>
      <c r="D6" s="200"/>
      <c r="E6" s="200"/>
      <c r="F6" s="122"/>
      <c r="H6" s="202"/>
      <c r="I6" s="202"/>
      <c r="J6" s="202"/>
      <c r="K6" s="202"/>
    </row>
    <row r="7" spans="1:11" s="2" customFormat="1" ht="17.25" customHeight="1" hidden="1">
      <c r="A7" s="3"/>
      <c r="B7" s="3"/>
      <c r="C7" s="203"/>
      <c r="D7" s="203"/>
      <c r="E7" s="203"/>
      <c r="F7" s="203"/>
      <c r="H7" s="12"/>
      <c r="I7" s="12"/>
      <c r="J7" s="12"/>
      <c r="K7" s="12"/>
    </row>
    <row r="8" spans="1:11" s="2" customFormat="1" ht="18.75" customHeight="1" hidden="1">
      <c r="A8" s="3"/>
      <c r="B8" s="3"/>
      <c r="C8" s="176"/>
      <c r="D8" s="204"/>
      <c r="E8" s="204"/>
      <c r="F8" s="5"/>
      <c r="H8" s="12"/>
      <c r="I8" s="12"/>
      <c r="J8" s="12"/>
      <c r="K8" s="12"/>
    </row>
    <row r="9" spans="3:11" s="2" customFormat="1" ht="18" customHeight="1" hidden="1">
      <c r="C9" s="175"/>
      <c r="D9" s="203"/>
      <c r="E9" s="203"/>
      <c r="F9" s="7"/>
      <c r="H9" s="12"/>
      <c r="I9" s="12"/>
      <c r="J9" s="205"/>
      <c r="K9" s="205"/>
    </row>
    <row r="10" spans="3:11" s="2" customFormat="1" ht="18" customHeight="1" hidden="1">
      <c r="C10" s="201"/>
      <c r="D10" s="201"/>
      <c r="E10" s="134"/>
      <c r="F10" s="7"/>
      <c r="H10" s="12"/>
      <c r="I10" s="12"/>
      <c r="J10" s="8"/>
      <c r="K10" s="8"/>
    </row>
    <row r="11" spans="3:11" s="2" customFormat="1" ht="18" customHeight="1" hidden="1">
      <c r="C11" s="133"/>
      <c r="D11" s="132"/>
      <c r="E11" s="4"/>
      <c r="F11" s="7"/>
      <c r="H11" s="12"/>
      <c r="I11" s="12"/>
      <c r="J11" s="8"/>
      <c r="K11" s="8"/>
    </row>
    <row r="12" spans="1:11" s="2" customFormat="1" ht="9" customHeight="1" hidden="1">
      <c r="A12" s="187"/>
      <c r="B12" s="187"/>
      <c r="C12" s="187"/>
      <c r="D12" s="187"/>
      <c r="E12" s="187"/>
      <c r="H12" s="7"/>
      <c r="I12" s="7"/>
      <c r="J12" s="8"/>
      <c r="K12" s="6"/>
    </row>
    <row r="13" spans="1:9" s="2" customFormat="1" ht="21" customHeight="1">
      <c r="A13" s="187" t="s">
        <v>144</v>
      </c>
      <c r="B13" s="187"/>
      <c r="C13" s="187"/>
      <c r="D13" s="187"/>
      <c r="E13" s="187"/>
      <c r="F13" s="9"/>
      <c r="G13" s="9"/>
      <c r="H13" s="9"/>
      <c r="I13" s="9"/>
    </row>
    <row r="14" spans="1:9" s="2" customFormat="1" ht="19.5" customHeight="1">
      <c r="A14" s="192" t="s">
        <v>143</v>
      </c>
      <c r="B14" s="192"/>
      <c r="C14" s="192"/>
      <c r="D14" s="192"/>
      <c r="E14" s="192"/>
      <c r="F14" s="1"/>
      <c r="G14" s="9"/>
      <c r="H14" s="9"/>
      <c r="I14" s="9"/>
    </row>
    <row r="15" spans="1:9" s="2" customFormat="1" ht="19.5" customHeight="1">
      <c r="A15" s="190" t="s">
        <v>129</v>
      </c>
      <c r="B15" s="190"/>
      <c r="C15" s="190"/>
      <c r="D15" s="190"/>
      <c r="E15" s="190"/>
      <c r="F15" s="1"/>
      <c r="G15" s="9"/>
      <c r="H15" s="9"/>
      <c r="I15" s="9"/>
    </row>
    <row r="16" spans="1:6" s="2" customFormat="1" ht="21" customHeight="1" thickBot="1">
      <c r="A16" s="188" t="s">
        <v>139</v>
      </c>
      <c r="B16" s="188"/>
      <c r="C16" s="188"/>
      <c r="D16" s="188"/>
      <c r="E16" s="188"/>
      <c r="F16" s="10"/>
    </row>
    <row r="17" spans="1:8" s="2" customFormat="1" ht="12.75" customHeight="1">
      <c r="A17" s="189" t="s">
        <v>114</v>
      </c>
      <c r="B17" s="189"/>
      <c r="C17" s="189"/>
      <c r="D17" s="189"/>
      <c r="E17" s="189"/>
      <c r="F17" s="11"/>
      <c r="G17" s="10"/>
      <c r="H17" s="12"/>
    </row>
    <row r="18" spans="1:8" s="2" customFormat="1" ht="12" customHeight="1">
      <c r="A18" s="190" t="s">
        <v>115</v>
      </c>
      <c r="B18" s="190"/>
      <c r="C18" s="190"/>
      <c r="D18" s="190"/>
      <c r="E18" s="190"/>
      <c r="F18" s="11"/>
      <c r="G18" s="10"/>
      <c r="H18" s="12"/>
    </row>
    <row r="19" spans="1:8" s="2" customFormat="1" ht="10.5" customHeight="1">
      <c r="A19" s="191" t="s">
        <v>116</v>
      </c>
      <c r="B19" s="191"/>
      <c r="C19" s="191"/>
      <c r="D19" s="191"/>
      <c r="E19" s="191"/>
      <c r="F19" s="11"/>
      <c r="G19" s="10"/>
      <c r="H19" s="12"/>
    </row>
    <row r="20" spans="1:10" s="15" customFormat="1" ht="14.25" customHeight="1">
      <c r="A20" s="186" t="s">
        <v>126</v>
      </c>
      <c r="B20" s="186"/>
      <c r="C20" s="186"/>
      <c r="D20" s="186"/>
      <c r="E20" s="186"/>
      <c r="F20" s="13"/>
      <c r="G20" s="14"/>
      <c r="H20" s="14"/>
      <c r="I20" s="14"/>
      <c r="J20" s="14"/>
    </row>
    <row r="21" spans="1:10" s="15" customFormat="1" ht="17.25" customHeight="1" thickBot="1">
      <c r="A21" s="194" t="s">
        <v>18</v>
      </c>
      <c r="B21" s="194"/>
      <c r="C21" s="194"/>
      <c r="D21" s="194"/>
      <c r="E21" s="194"/>
      <c r="F21" s="13"/>
      <c r="G21" s="14"/>
      <c r="H21" s="14"/>
      <c r="I21" s="14"/>
      <c r="J21" s="14"/>
    </row>
    <row r="22" spans="1:16" s="15" customFormat="1" ht="18" customHeight="1" thickBot="1">
      <c r="A22" s="194" t="s">
        <v>2</v>
      </c>
      <c r="B22" s="194"/>
      <c r="C22" s="194"/>
      <c r="D22" s="194"/>
      <c r="E22" s="194"/>
      <c r="F22" s="13"/>
      <c r="G22" s="257" t="s">
        <v>152</v>
      </c>
      <c r="H22" s="258" t="s">
        <v>151</v>
      </c>
      <c r="I22" s="259"/>
      <c r="J22" s="259"/>
      <c r="K22" s="259"/>
      <c r="L22" s="259"/>
      <c r="M22" s="259"/>
      <c r="N22" s="259"/>
      <c r="O22" s="260"/>
      <c r="P22" s="254"/>
    </row>
    <row r="23" spans="1:16" s="15" customFormat="1" ht="19.5" customHeight="1">
      <c r="A23" s="195" t="s">
        <v>136</v>
      </c>
      <c r="B23" s="195"/>
      <c r="C23" s="195"/>
      <c r="D23" s="195"/>
      <c r="E23" s="195"/>
      <c r="F23" s="13"/>
      <c r="G23" s="255"/>
      <c r="H23" s="256"/>
      <c r="I23" s="256"/>
      <c r="J23" s="256"/>
      <c r="K23" s="256"/>
      <c r="L23" s="256"/>
      <c r="M23" s="256"/>
      <c r="N23" s="256"/>
      <c r="O23" s="256"/>
      <c r="P23" s="254"/>
    </row>
    <row r="24" spans="1:6" s="13" customFormat="1" ht="31.5" customHeight="1" hidden="1">
      <c r="A24" s="193"/>
      <c r="B24" s="193"/>
      <c r="C24" s="193"/>
      <c r="D24" s="193"/>
      <c r="E24" s="193"/>
      <c r="F24" s="16"/>
    </row>
    <row r="25" spans="1:6" s="13" customFormat="1" ht="20.25" customHeight="1" hidden="1">
      <c r="A25" s="105"/>
      <c r="B25" s="105"/>
      <c r="C25" s="105"/>
      <c r="D25" s="105"/>
      <c r="E25" s="105"/>
      <c r="F25" s="16"/>
    </row>
    <row r="26" spans="1:6" s="13" customFormat="1" ht="31.5" customHeight="1">
      <c r="A26" s="206" t="s">
        <v>134</v>
      </c>
      <c r="B26" s="206"/>
      <c r="C26" s="206"/>
      <c r="D26" s="206"/>
      <c r="E26" s="206"/>
      <c r="F26" s="16"/>
    </row>
    <row r="27" spans="5:8" s="2" customFormat="1" ht="21.75" customHeight="1">
      <c r="E27" s="17" t="s">
        <v>3</v>
      </c>
      <c r="H27" s="1"/>
    </row>
    <row r="28" spans="1:5" s="2" customFormat="1" ht="15.75" customHeight="1">
      <c r="A28" s="207" t="s">
        <v>5</v>
      </c>
      <c r="B28" s="214" t="s">
        <v>4</v>
      </c>
      <c r="C28" s="209" t="s">
        <v>117</v>
      </c>
      <c r="D28" s="210"/>
      <c r="E28" s="211"/>
    </row>
    <row r="29" spans="1:5" s="2" customFormat="1" ht="24" customHeight="1">
      <c r="A29" s="208"/>
      <c r="B29" s="215"/>
      <c r="C29" s="100" t="s">
        <v>118</v>
      </c>
      <c r="D29" s="102" t="s">
        <v>119</v>
      </c>
      <c r="E29" s="101" t="s">
        <v>6</v>
      </c>
    </row>
    <row r="30" spans="1:8" s="2" customFormat="1" ht="15" customHeight="1">
      <c r="A30" s="18">
        <v>2</v>
      </c>
      <c r="B30" s="18">
        <v>1</v>
      </c>
      <c r="C30" s="18">
        <v>3</v>
      </c>
      <c r="D30" s="18">
        <v>4</v>
      </c>
      <c r="E30" s="18">
        <v>5</v>
      </c>
      <c r="H30" s="2" t="s">
        <v>7</v>
      </c>
    </row>
    <row r="31" spans="1:5" s="2" customFormat="1" ht="21" customHeight="1">
      <c r="A31" s="124" t="s">
        <v>8</v>
      </c>
      <c r="B31" s="18"/>
      <c r="C31" s="165">
        <f>C32</f>
        <v>0</v>
      </c>
      <c r="D31" s="166">
        <f>D33+D46</f>
        <v>0</v>
      </c>
      <c r="E31" s="166">
        <f>C31+D31</f>
        <v>0</v>
      </c>
    </row>
    <row r="32" spans="1:5" s="2" customFormat="1" ht="17.25" customHeight="1">
      <c r="A32" s="125" t="s">
        <v>130</v>
      </c>
      <c r="B32" s="18" t="s">
        <v>9</v>
      </c>
      <c r="C32" s="167"/>
      <c r="D32" s="38" t="s">
        <v>9</v>
      </c>
      <c r="E32" s="38" t="s">
        <v>9</v>
      </c>
    </row>
    <row r="33" spans="1:5" s="2" customFormat="1" ht="21" customHeight="1">
      <c r="A33" s="162" t="s">
        <v>131</v>
      </c>
      <c r="B33" s="20" t="s">
        <v>9</v>
      </c>
      <c r="C33" s="20" t="s">
        <v>9</v>
      </c>
      <c r="D33" s="163">
        <f>D34+D39</f>
        <v>0</v>
      </c>
      <c r="E33" s="163">
        <f>E34+E39+E45</f>
        <v>0</v>
      </c>
    </row>
    <row r="34" spans="1:5" s="2" customFormat="1" ht="31.5" customHeight="1">
      <c r="A34" s="126" t="s">
        <v>19</v>
      </c>
      <c r="B34" s="36">
        <v>25010000</v>
      </c>
      <c r="C34" s="32"/>
      <c r="D34" s="164">
        <f>SUM(D35:D38)</f>
        <v>0</v>
      </c>
      <c r="E34" s="164">
        <f aca="true" t="shared" si="0" ref="E34:E44">D34</f>
        <v>0</v>
      </c>
    </row>
    <row r="35" spans="1:5" s="2" customFormat="1" ht="27" customHeight="1">
      <c r="A35" s="127" t="s">
        <v>20</v>
      </c>
      <c r="B35" s="35">
        <v>25010100</v>
      </c>
      <c r="C35" s="20"/>
      <c r="D35" s="168"/>
      <c r="E35" s="120">
        <f t="shared" si="0"/>
        <v>0</v>
      </c>
    </row>
    <row r="36" spans="1:5" s="2" customFormat="1" ht="24.75" customHeight="1">
      <c r="A36" s="128" t="s">
        <v>21</v>
      </c>
      <c r="B36" s="34">
        <v>25010200</v>
      </c>
      <c r="C36" s="20"/>
      <c r="D36" s="168"/>
      <c r="E36" s="120">
        <f t="shared" si="0"/>
        <v>0</v>
      </c>
    </row>
    <row r="37" spans="1:5" s="2" customFormat="1" ht="30.75" customHeight="1">
      <c r="A37" s="172" t="s">
        <v>141</v>
      </c>
      <c r="B37" s="169">
        <v>25010300</v>
      </c>
      <c r="C37" s="20"/>
      <c r="D37" s="168"/>
      <c r="E37" s="120">
        <f t="shared" si="0"/>
        <v>0</v>
      </c>
    </row>
    <row r="38" spans="1:5" s="2" customFormat="1" ht="27" customHeight="1">
      <c r="A38" s="128" t="s">
        <v>22</v>
      </c>
      <c r="B38" s="34">
        <v>25010400</v>
      </c>
      <c r="C38" s="20"/>
      <c r="D38" s="168"/>
      <c r="E38" s="120">
        <f t="shared" si="0"/>
        <v>0</v>
      </c>
    </row>
    <row r="39" spans="1:5" s="2" customFormat="1" ht="18.75" customHeight="1">
      <c r="A39" s="129" t="s">
        <v>24</v>
      </c>
      <c r="B39" s="37">
        <v>25020000</v>
      </c>
      <c r="C39" s="32"/>
      <c r="D39" s="164">
        <f>SUM(D40:D42)</f>
        <v>0</v>
      </c>
      <c r="E39" s="164">
        <f t="shared" si="0"/>
        <v>0</v>
      </c>
    </row>
    <row r="40" spans="1:5" s="2" customFormat="1" ht="18.75" customHeight="1">
      <c r="A40" s="128" t="s">
        <v>132</v>
      </c>
      <c r="B40" s="34">
        <v>25020100</v>
      </c>
      <c r="C40" s="20"/>
      <c r="D40" s="168"/>
      <c r="E40" s="120">
        <f t="shared" si="0"/>
        <v>0</v>
      </c>
    </row>
    <row r="41" spans="1:5" s="2" customFormat="1" ht="63.75" customHeight="1">
      <c r="A41" s="173" t="s">
        <v>137</v>
      </c>
      <c r="B41" s="34">
        <v>25020200</v>
      </c>
      <c r="C41" s="20"/>
      <c r="D41" s="168"/>
      <c r="E41" s="120">
        <f t="shared" si="0"/>
        <v>0</v>
      </c>
    </row>
    <row r="42" spans="1:5" s="2" customFormat="1" ht="111.75" customHeight="1">
      <c r="A42" s="174" t="s">
        <v>140</v>
      </c>
      <c r="B42" s="35">
        <v>25020300</v>
      </c>
      <c r="C42" s="20"/>
      <c r="D42" s="168"/>
      <c r="E42" s="120">
        <f t="shared" si="0"/>
        <v>0</v>
      </c>
    </row>
    <row r="43" spans="1:5" s="2" customFormat="1" ht="15" customHeight="1">
      <c r="A43" s="31" t="s">
        <v>23</v>
      </c>
      <c r="B43" s="34"/>
      <c r="C43" s="20"/>
      <c r="D43" s="168"/>
      <c r="E43" s="120">
        <f t="shared" si="0"/>
        <v>0</v>
      </c>
    </row>
    <row r="44" spans="1:5" s="2" customFormat="1" ht="15" customHeight="1">
      <c r="A44" s="31" t="s">
        <v>142</v>
      </c>
      <c r="B44" s="34"/>
      <c r="C44" s="20"/>
      <c r="D44" s="168"/>
      <c r="E44" s="120">
        <f t="shared" si="0"/>
        <v>0</v>
      </c>
    </row>
    <row r="45" spans="1:5" s="2" customFormat="1" ht="32.25" customHeight="1">
      <c r="A45" s="19" t="s">
        <v>133</v>
      </c>
      <c r="B45" s="33"/>
      <c r="C45" s="20" t="s">
        <v>9</v>
      </c>
      <c r="D45" s="164"/>
      <c r="E45" s="163">
        <f>D45</f>
        <v>0</v>
      </c>
    </row>
    <row r="46" spans="1:5" s="2" customFormat="1" ht="20.25" customHeight="1">
      <c r="A46" s="170" t="s">
        <v>10</v>
      </c>
      <c r="B46" s="124">
        <v>602100</v>
      </c>
      <c r="C46" s="20" t="s">
        <v>9</v>
      </c>
      <c r="D46" s="171"/>
      <c r="E46" s="121">
        <f>D46</f>
        <v>0</v>
      </c>
    </row>
    <row r="47" spans="1:5" s="2" customFormat="1" ht="31.5" customHeight="1">
      <c r="A47" s="19" t="s">
        <v>11</v>
      </c>
      <c r="B47" s="18"/>
      <c r="C47" s="20" t="s">
        <v>9</v>
      </c>
      <c r="D47" s="103" t="s">
        <v>9</v>
      </c>
      <c r="E47" s="104" t="s">
        <v>9</v>
      </c>
    </row>
    <row r="48" spans="1:5" s="2" customFormat="1" ht="21" customHeight="1">
      <c r="A48" s="131" t="s">
        <v>12</v>
      </c>
      <c r="B48" s="130" t="s">
        <v>9</v>
      </c>
      <c r="C48" s="119">
        <f>C49+C85+C105+C109</f>
        <v>0</v>
      </c>
      <c r="D48" s="151">
        <f>D49+D85+D105+D109</f>
        <v>0</v>
      </c>
      <c r="E48" s="152">
        <f aca="true" t="shared" si="1" ref="E48:E73">SUM(C48:D48)</f>
        <v>0</v>
      </c>
    </row>
    <row r="49" spans="1:5" s="2" customFormat="1" ht="18" customHeight="1">
      <c r="A49" s="137" t="s">
        <v>28</v>
      </c>
      <c r="B49" s="115">
        <v>2000</v>
      </c>
      <c r="C49" s="106">
        <f>C50+C56+C73+C76+C80+C84</f>
        <v>0</v>
      </c>
      <c r="D49" s="151">
        <f>D50+D56+D73+D76+D80+D84</f>
        <v>0</v>
      </c>
      <c r="E49" s="152">
        <f t="shared" si="1"/>
        <v>0</v>
      </c>
    </row>
    <row r="50" spans="1:5" s="2" customFormat="1" ht="18" customHeight="1">
      <c r="A50" s="141" t="s">
        <v>71</v>
      </c>
      <c r="B50" s="115">
        <v>2100</v>
      </c>
      <c r="C50" s="106">
        <f>C51+C55</f>
        <v>0</v>
      </c>
      <c r="D50" s="149">
        <f>D51+D55</f>
        <v>0</v>
      </c>
      <c r="E50" s="150">
        <f t="shared" si="1"/>
        <v>0</v>
      </c>
    </row>
    <row r="51" spans="1:5" s="2" customFormat="1" ht="18" customHeight="1">
      <c r="A51" s="139" t="s">
        <v>25</v>
      </c>
      <c r="B51" s="116">
        <v>2110</v>
      </c>
      <c r="C51" s="108">
        <f>SUM(C52:C54)</f>
        <v>0</v>
      </c>
      <c r="D51" s="147">
        <f>SUM(D52:D54)</f>
        <v>0</v>
      </c>
      <c r="E51" s="148">
        <f t="shared" si="1"/>
        <v>0</v>
      </c>
    </row>
    <row r="52" spans="1:5" s="2" customFormat="1" ht="18" customHeight="1">
      <c r="A52" s="142" t="s">
        <v>26</v>
      </c>
      <c r="B52" s="117">
        <v>2111</v>
      </c>
      <c r="C52" s="109">
        <v>0</v>
      </c>
      <c r="D52" s="109">
        <v>0</v>
      </c>
      <c r="E52" s="118">
        <f t="shared" si="1"/>
        <v>0</v>
      </c>
    </row>
    <row r="53" spans="1:5" s="2" customFormat="1" ht="18" customHeight="1">
      <c r="A53" s="136" t="s">
        <v>72</v>
      </c>
      <c r="B53" s="117">
        <v>2112</v>
      </c>
      <c r="C53" s="109">
        <v>0</v>
      </c>
      <c r="D53" s="109">
        <v>0</v>
      </c>
      <c r="E53" s="118">
        <f t="shared" si="1"/>
        <v>0</v>
      </c>
    </row>
    <row r="54" spans="1:5" s="2" customFormat="1" ht="18" customHeight="1">
      <c r="A54" s="136" t="s">
        <v>148</v>
      </c>
      <c r="B54" s="117">
        <v>2113</v>
      </c>
      <c r="C54" s="109"/>
      <c r="D54" s="109"/>
      <c r="E54" s="118"/>
    </row>
    <row r="55" spans="1:5" s="2" customFormat="1" ht="18" customHeight="1">
      <c r="A55" s="139" t="s">
        <v>27</v>
      </c>
      <c r="B55" s="116">
        <v>2120</v>
      </c>
      <c r="C55" s="109">
        <v>0</v>
      </c>
      <c r="D55" s="109">
        <v>0</v>
      </c>
      <c r="E55" s="118">
        <f t="shared" si="1"/>
        <v>0</v>
      </c>
    </row>
    <row r="56" spans="1:5" s="2" customFormat="1" ht="18" customHeight="1">
      <c r="A56" s="137" t="s">
        <v>13</v>
      </c>
      <c r="B56" s="115">
        <v>2200</v>
      </c>
      <c r="C56" s="149">
        <f>SUM(C57:C63)+C70</f>
        <v>0</v>
      </c>
      <c r="D56" s="149">
        <f>SUM(D57:D63)+D70</f>
        <v>0</v>
      </c>
      <c r="E56" s="150">
        <f t="shared" si="1"/>
        <v>0</v>
      </c>
    </row>
    <row r="57" spans="1:5" s="2" customFormat="1" ht="18" customHeight="1">
      <c r="A57" s="139" t="s">
        <v>29</v>
      </c>
      <c r="B57" s="116">
        <v>2210</v>
      </c>
      <c r="C57" s="154">
        <v>0</v>
      </c>
      <c r="D57" s="154">
        <v>0</v>
      </c>
      <c r="E57" s="148">
        <f t="shared" si="1"/>
        <v>0</v>
      </c>
    </row>
    <row r="58" spans="1:5" s="2" customFormat="1" ht="18" customHeight="1">
      <c r="A58" s="139" t="s">
        <v>73</v>
      </c>
      <c r="B58" s="116">
        <v>2220</v>
      </c>
      <c r="C58" s="154">
        <v>0</v>
      </c>
      <c r="D58" s="154">
        <v>0</v>
      </c>
      <c r="E58" s="148">
        <f t="shared" si="1"/>
        <v>0</v>
      </c>
    </row>
    <row r="59" spans="1:5" s="2" customFormat="1" ht="18" customHeight="1">
      <c r="A59" s="139" t="s">
        <v>30</v>
      </c>
      <c r="B59" s="116">
        <v>2230</v>
      </c>
      <c r="C59" s="154">
        <v>0</v>
      </c>
      <c r="D59" s="154">
        <v>0</v>
      </c>
      <c r="E59" s="148">
        <f t="shared" si="1"/>
        <v>0</v>
      </c>
    </row>
    <row r="60" spans="1:5" s="2" customFormat="1" ht="18" customHeight="1">
      <c r="A60" s="139" t="s">
        <v>31</v>
      </c>
      <c r="B60" s="116">
        <v>2240</v>
      </c>
      <c r="C60" s="154">
        <v>0</v>
      </c>
      <c r="D60" s="154">
        <v>0</v>
      </c>
      <c r="E60" s="148">
        <f t="shared" si="1"/>
        <v>0</v>
      </c>
    </row>
    <row r="61" spans="1:5" s="2" customFormat="1" ht="18" customHeight="1">
      <c r="A61" s="139" t="s">
        <v>32</v>
      </c>
      <c r="B61" s="116">
        <v>2250</v>
      </c>
      <c r="C61" s="154">
        <v>0</v>
      </c>
      <c r="D61" s="154">
        <v>0</v>
      </c>
      <c r="E61" s="148">
        <f t="shared" si="1"/>
        <v>0</v>
      </c>
    </row>
    <row r="62" spans="1:5" s="2" customFormat="1" ht="18" customHeight="1">
      <c r="A62" s="135" t="s">
        <v>75</v>
      </c>
      <c r="B62" s="116">
        <v>2260</v>
      </c>
      <c r="C62" s="109">
        <v>0</v>
      </c>
      <c r="D62" s="109">
        <v>0</v>
      </c>
      <c r="E62" s="118">
        <f t="shared" si="1"/>
        <v>0</v>
      </c>
    </row>
    <row r="63" spans="1:5" s="2" customFormat="1" ht="18" customHeight="1">
      <c r="A63" s="139" t="s">
        <v>33</v>
      </c>
      <c r="B63" s="116">
        <v>2270</v>
      </c>
      <c r="C63" s="147">
        <f>SUM(C64:C69)</f>
        <v>0</v>
      </c>
      <c r="D63" s="147">
        <f>SUM(D64:D69)</f>
        <v>0</v>
      </c>
      <c r="E63" s="148">
        <f>SUM(C63:D63)</f>
        <v>0</v>
      </c>
    </row>
    <row r="64" spans="1:5" s="2" customFormat="1" ht="18" customHeight="1">
      <c r="A64" s="142" t="s">
        <v>34</v>
      </c>
      <c r="B64" s="116">
        <v>2271</v>
      </c>
      <c r="C64" s="109">
        <v>0</v>
      </c>
      <c r="D64" s="109">
        <v>0</v>
      </c>
      <c r="E64" s="118">
        <f t="shared" si="1"/>
        <v>0</v>
      </c>
    </row>
    <row r="65" spans="1:5" s="2" customFormat="1" ht="18" customHeight="1">
      <c r="A65" s="142" t="s">
        <v>35</v>
      </c>
      <c r="B65" s="117">
        <v>2272</v>
      </c>
      <c r="C65" s="109">
        <v>0</v>
      </c>
      <c r="D65" s="109">
        <v>0</v>
      </c>
      <c r="E65" s="118">
        <f t="shared" si="1"/>
        <v>0</v>
      </c>
    </row>
    <row r="66" spans="1:5" s="2" customFormat="1" ht="18" customHeight="1">
      <c r="A66" s="142" t="s">
        <v>36</v>
      </c>
      <c r="B66" s="117">
        <v>2273</v>
      </c>
      <c r="C66" s="109">
        <v>0</v>
      </c>
      <c r="D66" s="109">
        <v>0</v>
      </c>
      <c r="E66" s="118">
        <f t="shared" si="1"/>
        <v>0</v>
      </c>
    </row>
    <row r="67" spans="1:5" s="2" customFormat="1" ht="18" customHeight="1">
      <c r="A67" s="142" t="s">
        <v>37</v>
      </c>
      <c r="B67" s="117">
        <v>2274</v>
      </c>
      <c r="C67" s="109">
        <v>0</v>
      </c>
      <c r="D67" s="109">
        <v>0</v>
      </c>
      <c r="E67" s="118">
        <f t="shared" si="1"/>
        <v>0</v>
      </c>
    </row>
    <row r="68" spans="1:5" s="2" customFormat="1" ht="18" customHeight="1">
      <c r="A68" s="142" t="s">
        <v>112</v>
      </c>
      <c r="B68" s="117">
        <v>2275</v>
      </c>
      <c r="C68" s="109">
        <v>0</v>
      </c>
      <c r="D68" s="109">
        <v>0</v>
      </c>
      <c r="E68" s="118">
        <f t="shared" si="1"/>
        <v>0</v>
      </c>
    </row>
    <row r="69" spans="1:5" s="2" customFormat="1" ht="18" customHeight="1">
      <c r="A69" s="138" t="s">
        <v>120</v>
      </c>
      <c r="B69" s="117">
        <v>2276</v>
      </c>
      <c r="C69" s="109">
        <v>0</v>
      </c>
      <c r="D69" s="109">
        <v>0</v>
      </c>
      <c r="E69" s="118">
        <f>SUM(C69:D69)</f>
        <v>0</v>
      </c>
    </row>
    <row r="70" spans="1:5" s="2" customFormat="1" ht="30" customHeight="1">
      <c r="A70" s="110" t="s">
        <v>38</v>
      </c>
      <c r="B70" s="116">
        <v>2280</v>
      </c>
      <c r="C70" s="108">
        <f>SUM(C71:C72)</f>
        <v>0</v>
      </c>
      <c r="D70" s="108">
        <f>SUM(D71:D72)</f>
        <v>0</v>
      </c>
      <c r="E70" s="118">
        <f t="shared" si="1"/>
        <v>0</v>
      </c>
    </row>
    <row r="71" spans="1:5" s="2" customFormat="1" ht="30" customHeight="1">
      <c r="A71" s="138" t="s">
        <v>77</v>
      </c>
      <c r="B71" s="117">
        <v>2281</v>
      </c>
      <c r="C71" s="109">
        <v>0</v>
      </c>
      <c r="D71" s="109">
        <v>0</v>
      </c>
      <c r="E71" s="118">
        <f t="shared" si="1"/>
        <v>0</v>
      </c>
    </row>
    <row r="72" spans="1:5" s="2" customFormat="1" ht="33" customHeight="1">
      <c r="A72" s="138" t="s">
        <v>14</v>
      </c>
      <c r="B72" s="117">
        <v>2282</v>
      </c>
      <c r="C72" s="109">
        <v>0</v>
      </c>
      <c r="D72" s="109">
        <v>0</v>
      </c>
      <c r="E72" s="118">
        <f t="shared" si="1"/>
        <v>0</v>
      </c>
    </row>
    <row r="73" spans="1:5" s="2" customFormat="1" ht="18" customHeight="1">
      <c r="A73" s="107" t="s">
        <v>78</v>
      </c>
      <c r="B73" s="116">
        <v>2400</v>
      </c>
      <c r="C73" s="108">
        <f>SUM(C74:C75)</f>
        <v>0</v>
      </c>
      <c r="D73" s="108">
        <f>SUM(D74:D75)</f>
        <v>0</v>
      </c>
      <c r="E73" s="118">
        <f t="shared" si="1"/>
        <v>0</v>
      </c>
    </row>
    <row r="74" spans="1:5" s="2" customFormat="1" ht="18" customHeight="1">
      <c r="A74" s="107" t="s">
        <v>79</v>
      </c>
      <c r="B74" s="116">
        <v>2410</v>
      </c>
      <c r="C74" s="109">
        <v>0</v>
      </c>
      <c r="D74" s="109">
        <v>0</v>
      </c>
      <c r="E74" s="118">
        <f>SUM(C74:D74)</f>
        <v>0</v>
      </c>
    </row>
    <row r="75" spans="1:5" s="2" customFormat="1" ht="18" customHeight="1">
      <c r="A75" s="107" t="s">
        <v>80</v>
      </c>
      <c r="B75" s="116">
        <v>2420</v>
      </c>
      <c r="C75" s="109">
        <v>0</v>
      </c>
      <c r="D75" s="109">
        <v>0</v>
      </c>
      <c r="E75" s="118">
        <f>SUM(C75:D75)</f>
        <v>0</v>
      </c>
    </row>
    <row r="76" spans="1:5" s="2" customFormat="1" ht="18" customHeight="1">
      <c r="A76" s="107" t="s">
        <v>81</v>
      </c>
      <c r="B76" s="116">
        <v>2600</v>
      </c>
      <c r="C76" s="108">
        <f>SUM(C77:C79)</f>
        <v>0</v>
      </c>
      <c r="D76" s="108">
        <f>SUM(D77:D79)</f>
        <v>0</v>
      </c>
      <c r="E76" s="118">
        <f aca="true" t="shared" si="2" ref="E76:E108">SUM(C76:D76)</f>
        <v>0</v>
      </c>
    </row>
    <row r="77" spans="1:5" s="2" customFormat="1" ht="18" customHeight="1">
      <c r="A77" s="107" t="s">
        <v>82</v>
      </c>
      <c r="B77" s="116">
        <v>2610</v>
      </c>
      <c r="C77" s="109">
        <v>0</v>
      </c>
      <c r="D77" s="109">
        <v>0</v>
      </c>
      <c r="E77" s="118">
        <f t="shared" si="2"/>
        <v>0</v>
      </c>
    </row>
    <row r="78" spans="1:5" s="2" customFormat="1" ht="18" customHeight="1">
      <c r="A78" s="107" t="s">
        <v>83</v>
      </c>
      <c r="B78" s="116">
        <v>2620</v>
      </c>
      <c r="C78" s="109">
        <v>0</v>
      </c>
      <c r="D78" s="109">
        <v>0</v>
      </c>
      <c r="E78" s="118">
        <f t="shared" si="2"/>
        <v>0</v>
      </c>
    </row>
    <row r="79" spans="1:5" s="2" customFormat="1" ht="18" customHeight="1">
      <c r="A79" s="107" t="s">
        <v>84</v>
      </c>
      <c r="B79" s="116">
        <v>2630</v>
      </c>
      <c r="C79" s="109" t="s">
        <v>74</v>
      </c>
      <c r="D79" s="109">
        <v>0</v>
      </c>
      <c r="E79" s="118">
        <f t="shared" si="2"/>
        <v>0</v>
      </c>
    </row>
    <row r="80" spans="1:5" s="2" customFormat="1" ht="18" customHeight="1">
      <c r="A80" s="137" t="s">
        <v>39</v>
      </c>
      <c r="B80" s="115">
        <v>2700</v>
      </c>
      <c r="C80" s="149">
        <f>SUM(C81:C83)</f>
        <v>0</v>
      </c>
      <c r="D80" s="149">
        <f>SUM(D81:D83)</f>
        <v>0</v>
      </c>
      <c r="E80" s="150">
        <f t="shared" si="2"/>
        <v>0</v>
      </c>
    </row>
    <row r="81" spans="1:5" s="2" customFormat="1" ht="18" customHeight="1">
      <c r="A81" s="139" t="s">
        <v>40</v>
      </c>
      <c r="B81" s="116">
        <v>2710</v>
      </c>
      <c r="C81" s="154">
        <v>0</v>
      </c>
      <c r="D81" s="154">
        <v>0</v>
      </c>
      <c r="E81" s="148">
        <f t="shared" si="2"/>
        <v>0</v>
      </c>
    </row>
    <row r="82" spans="1:5" s="2" customFormat="1" ht="18" customHeight="1">
      <c r="A82" s="139" t="s">
        <v>41</v>
      </c>
      <c r="B82" s="116">
        <v>2720</v>
      </c>
      <c r="C82" s="154">
        <v>0</v>
      </c>
      <c r="D82" s="154">
        <v>0</v>
      </c>
      <c r="E82" s="148">
        <f t="shared" si="2"/>
        <v>0</v>
      </c>
    </row>
    <row r="83" spans="1:5" s="2" customFormat="1" ht="18" customHeight="1">
      <c r="A83" s="139" t="s">
        <v>42</v>
      </c>
      <c r="B83" s="116">
        <v>2730</v>
      </c>
      <c r="C83" s="154">
        <v>0</v>
      </c>
      <c r="D83" s="154">
        <v>0</v>
      </c>
      <c r="E83" s="148">
        <f t="shared" si="2"/>
        <v>0</v>
      </c>
    </row>
    <row r="84" spans="1:5" s="2" customFormat="1" ht="18" customHeight="1">
      <c r="A84" s="137" t="s">
        <v>43</v>
      </c>
      <c r="B84" s="115">
        <v>2800</v>
      </c>
      <c r="C84" s="153">
        <v>0</v>
      </c>
      <c r="D84" s="153">
        <v>0</v>
      </c>
      <c r="E84" s="150">
        <f t="shared" si="2"/>
        <v>0</v>
      </c>
    </row>
    <row r="85" spans="1:5" s="2" customFormat="1" ht="18" customHeight="1">
      <c r="A85" s="137" t="s">
        <v>15</v>
      </c>
      <c r="B85" s="115">
        <v>3000</v>
      </c>
      <c r="C85" s="151">
        <f>C86+C100</f>
        <v>0</v>
      </c>
      <c r="D85" s="151">
        <f>D86+D100</f>
        <v>0</v>
      </c>
      <c r="E85" s="152">
        <f t="shared" si="2"/>
        <v>0</v>
      </c>
    </row>
    <row r="86" spans="1:5" s="2" customFormat="1" ht="18" customHeight="1">
      <c r="A86" s="137" t="s">
        <v>44</v>
      </c>
      <c r="B86" s="115">
        <v>3100</v>
      </c>
      <c r="C86" s="150">
        <f>C87+C88+C91+C94+C98+C99</f>
        <v>0</v>
      </c>
      <c r="D86" s="150">
        <f>D87+D88+D91+D94+D98+D99</f>
        <v>0</v>
      </c>
      <c r="E86" s="150">
        <f>SUM(C86:D86)</f>
        <v>0</v>
      </c>
    </row>
    <row r="87" spans="1:5" s="2" customFormat="1" ht="24.75" customHeight="1">
      <c r="A87" s="159" t="s">
        <v>45</v>
      </c>
      <c r="B87" s="116">
        <v>3110</v>
      </c>
      <c r="C87" s="109">
        <v>0</v>
      </c>
      <c r="D87" s="109">
        <v>0</v>
      </c>
      <c r="E87" s="118">
        <f t="shared" si="2"/>
        <v>0</v>
      </c>
    </row>
    <row r="88" spans="1:5" s="2" customFormat="1" ht="18" customHeight="1">
      <c r="A88" s="107" t="s">
        <v>85</v>
      </c>
      <c r="B88" s="116">
        <v>3120</v>
      </c>
      <c r="C88" s="108">
        <f>SUM(C89:C90)</f>
        <v>0</v>
      </c>
      <c r="D88" s="108">
        <f>SUM(D89:D90)</f>
        <v>0</v>
      </c>
      <c r="E88" s="118">
        <f t="shared" si="2"/>
        <v>0</v>
      </c>
    </row>
    <row r="89" spans="1:5" s="2" customFormat="1" ht="18" customHeight="1">
      <c r="A89" s="107" t="s">
        <v>86</v>
      </c>
      <c r="B89" s="116">
        <v>3121</v>
      </c>
      <c r="C89" s="109">
        <v>0</v>
      </c>
      <c r="D89" s="109">
        <v>0</v>
      </c>
      <c r="E89" s="118">
        <f t="shared" si="2"/>
        <v>0</v>
      </c>
    </row>
    <row r="90" spans="1:5" s="2" customFormat="1" ht="18" customHeight="1">
      <c r="A90" s="107" t="s">
        <v>87</v>
      </c>
      <c r="B90" s="116">
        <v>3122</v>
      </c>
      <c r="C90" s="109">
        <v>0</v>
      </c>
      <c r="D90" s="109">
        <v>0</v>
      </c>
      <c r="E90" s="118">
        <f t="shared" si="2"/>
        <v>0</v>
      </c>
    </row>
    <row r="91" spans="1:5" s="2" customFormat="1" ht="18" customHeight="1">
      <c r="A91" s="140" t="s">
        <v>46</v>
      </c>
      <c r="B91" s="116">
        <v>3130</v>
      </c>
      <c r="C91" s="108">
        <f>SUM(C92:C93)</f>
        <v>0</v>
      </c>
      <c r="D91" s="147">
        <f>SUM(D92:D93)</f>
        <v>0</v>
      </c>
      <c r="E91" s="148">
        <f t="shared" si="2"/>
        <v>0</v>
      </c>
    </row>
    <row r="92" spans="1:5" s="2" customFormat="1" ht="18" customHeight="1">
      <c r="A92" s="146" t="s">
        <v>47</v>
      </c>
      <c r="B92" s="117">
        <v>3131</v>
      </c>
      <c r="C92" s="109">
        <v>0</v>
      </c>
      <c r="D92" s="109">
        <v>0</v>
      </c>
      <c r="E92" s="118">
        <f t="shared" si="2"/>
        <v>0</v>
      </c>
    </row>
    <row r="93" spans="1:5" s="2" customFormat="1" ht="18" customHeight="1">
      <c r="A93" s="146" t="s">
        <v>88</v>
      </c>
      <c r="B93" s="117">
        <v>3132</v>
      </c>
      <c r="C93" s="109">
        <v>0</v>
      </c>
      <c r="D93" s="109">
        <v>0</v>
      </c>
      <c r="E93" s="118">
        <f t="shared" si="2"/>
        <v>0</v>
      </c>
    </row>
    <row r="94" spans="1:5" s="2" customFormat="1" ht="18" customHeight="1">
      <c r="A94" s="107" t="s">
        <v>89</v>
      </c>
      <c r="B94" s="116">
        <v>3140</v>
      </c>
      <c r="C94" s="108">
        <f>SUM(C95:C97)</f>
        <v>0</v>
      </c>
      <c r="D94" s="108">
        <f>SUM(D95:D97)</f>
        <v>0</v>
      </c>
      <c r="E94" s="118">
        <f>SUM(C94:D94)</f>
        <v>0</v>
      </c>
    </row>
    <row r="95" spans="1:5" s="2" customFormat="1" ht="18" customHeight="1">
      <c r="A95" s="107" t="s">
        <v>90</v>
      </c>
      <c r="B95" s="116">
        <v>3141</v>
      </c>
      <c r="C95" s="109">
        <v>0</v>
      </c>
      <c r="D95" s="109">
        <v>0</v>
      </c>
      <c r="E95" s="118">
        <f>SUM(C95:D95)</f>
        <v>0</v>
      </c>
    </row>
    <row r="96" spans="1:5" s="2" customFormat="1" ht="18" customHeight="1">
      <c r="A96" s="107" t="s">
        <v>91</v>
      </c>
      <c r="B96" s="116">
        <v>3142</v>
      </c>
      <c r="C96" s="109">
        <v>0</v>
      </c>
      <c r="D96" s="109">
        <v>0</v>
      </c>
      <c r="E96" s="118">
        <f t="shared" si="2"/>
        <v>0</v>
      </c>
    </row>
    <row r="97" spans="1:5" s="2" customFormat="1" ht="18" customHeight="1">
      <c r="A97" s="107" t="s">
        <v>92</v>
      </c>
      <c r="B97" s="116">
        <v>3143</v>
      </c>
      <c r="C97" s="109">
        <v>0</v>
      </c>
      <c r="D97" s="109">
        <v>0</v>
      </c>
      <c r="E97" s="118">
        <f t="shared" si="2"/>
        <v>0</v>
      </c>
    </row>
    <row r="98" spans="1:5" s="2" customFormat="1" ht="18" customHeight="1">
      <c r="A98" s="107" t="s">
        <v>93</v>
      </c>
      <c r="B98" s="116">
        <v>3150</v>
      </c>
      <c r="C98" s="109">
        <v>0</v>
      </c>
      <c r="D98" s="109">
        <v>0</v>
      </c>
      <c r="E98" s="118">
        <f t="shared" si="2"/>
        <v>0</v>
      </c>
    </row>
    <row r="99" spans="1:5" s="2" customFormat="1" ht="18" customHeight="1">
      <c r="A99" s="107" t="s">
        <v>94</v>
      </c>
      <c r="B99" s="116">
        <v>3160</v>
      </c>
      <c r="C99" s="109">
        <v>0</v>
      </c>
      <c r="D99" s="109">
        <v>0</v>
      </c>
      <c r="E99" s="118">
        <f t="shared" si="2"/>
        <v>0</v>
      </c>
    </row>
    <row r="100" spans="1:5" s="2" customFormat="1" ht="18" customHeight="1">
      <c r="A100" s="107" t="s">
        <v>95</v>
      </c>
      <c r="B100" s="116">
        <v>3200</v>
      </c>
      <c r="C100" s="108">
        <f>SUM(C101:C104)</f>
        <v>0</v>
      </c>
      <c r="D100" s="108">
        <f>SUM(D101:D104)</f>
        <v>0</v>
      </c>
      <c r="E100" s="118">
        <f t="shared" si="2"/>
        <v>0</v>
      </c>
    </row>
    <row r="101" spans="1:5" s="2" customFormat="1" ht="18" customHeight="1">
      <c r="A101" s="107" t="s">
        <v>96</v>
      </c>
      <c r="B101" s="116">
        <v>3210</v>
      </c>
      <c r="C101" s="109">
        <v>0</v>
      </c>
      <c r="D101" s="109">
        <v>0</v>
      </c>
      <c r="E101" s="118">
        <f t="shared" si="2"/>
        <v>0</v>
      </c>
    </row>
    <row r="102" spans="1:5" s="2" customFormat="1" ht="18" customHeight="1">
      <c r="A102" s="107" t="s">
        <v>97</v>
      </c>
      <c r="B102" s="116">
        <v>3220</v>
      </c>
      <c r="C102" s="109">
        <v>0</v>
      </c>
      <c r="D102" s="109">
        <v>0</v>
      </c>
      <c r="E102" s="118">
        <f t="shared" si="2"/>
        <v>0</v>
      </c>
    </row>
    <row r="103" spans="1:5" s="2" customFormat="1" ht="18" customHeight="1">
      <c r="A103" s="107" t="s">
        <v>98</v>
      </c>
      <c r="B103" s="116">
        <v>3230</v>
      </c>
      <c r="C103" s="109">
        <v>0</v>
      </c>
      <c r="D103" s="109">
        <v>0</v>
      </c>
      <c r="E103" s="118">
        <f t="shared" si="2"/>
        <v>0</v>
      </c>
    </row>
    <row r="104" spans="1:5" s="2" customFormat="1" ht="18" customHeight="1">
      <c r="A104" s="107" t="s">
        <v>99</v>
      </c>
      <c r="B104" s="116">
        <v>3240</v>
      </c>
      <c r="C104" s="109">
        <v>0</v>
      </c>
      <c r="D104" s="109">
        <v>0</v>
      </c>
      <c r="E104" s="118">
        <f t="shared" si="2"/>
        <v>0</v>
      </c>
    </row>
    <row r="105" spans="1:5" s="2" customFormat="1" ht="18" customHeight="1">
      <c r="A105" s="111" t="s">
        <v>121</v>
      </c>
      <c r="B105" s="116">
        <v>4110</v>
      </c>
      <c r="C105" s="108">
        <f>SUM(C106:C108)</f>
        <v>0</v>
      </c>
      <c r="D105" s="108">
        <f>SUM(D106:D108)</f>
        <v>0</v>
      </c>
      <c r="E105" s="118">
        <f>SUM(C105:D105)</f>
        <v>0</v>
      </c>
    </row>
    <row r="106" spans="1:5" s="2" customFormat="1" ht="18" customHeight="1">
      <c r="A106" s="111" t="s">
        <v>122</v>
      </c>
      <c r="B106" s="116">
        <v>4111</v>
      </c>
      <c r="C106" s="109">
        <v>0</v>
      </c>
      <c r="D106" s="109">
        <v>0</v>
      </c>
      <c r="E106" s="118">
        <f t="shared" si="2"/>
        <v>0</v>
      </c>
    </row>
    <row r="107" spans="1:5" s="2" customFormat="1" ht="18" customHeight="1">
      <c r="A107" s="111" t="s">
        <v>123</v>
      </c>
      <c r="B107" s="116">
        <v>4112</v>
      </c>
      <c r="C107" s="109">
        <v>0</v>
      </c>
      <c r="D107" s="109">
        <v>0</v>
      </c>
      <c r="E107" s="118">
        <f t="shared" si="2"/>
        <v>0</v>
      </c>
    </row>
    <row r="108" spans="1:5" s="2" customFormat="1" ht="18" customHeight="1">
      <c r="A108" s="111" t="s">
        <v>124</v>
      </c>
      <c r="B108" s="116">
        <v>4113</v>
      </c>
      <c r="C108" s="109">
        <v>0</v>
      </c>
      <c r="D108" s="109">
        <v>0</v>
      </c>
      <c r="E108" s="118">
        <f t="shared" si="2"/>
        <v>0</v>
      </c>
    </row>
    <row r="109" spans="1:5" s="2" customFormat="1" ht="18" customHeight="1">
      <c r="A109" s="111" t="s">
        <v>125</v>
      </c>
      <c r="B109" s="116">
        <v>4210</v>
      </c>
      <c r="C109" s="109">
        <v>0</v>
      </c>
      <c r="D109" s="109">
        <v>0</v>
      </c>
      <c r="E109" s="118">
        <f>SUM(C109:D109)</f>
        <v>0</v>
      </c>
    </row>
    <row r="110" spans="1:5" s="2" customFormat="1" ht="18.75" customHeight="1">
      <c r="A110" s="111" t="s">
        <v>127</v>
      </c>
      <c r="B110" s="145">
        <v>9000</v>
      </c>
      <c r="C110" s="143">
        <v>0</v>
      </c>
      <c r="D110" s="143">
        <v>0</v>
      </c>
      <c r="E110" s="144">
        <f>SUM(C110:D110)</f>
        <v>0</v>
      </c>
    </row>
    <row r="111" spans="1:5" s="2" customFormat="1" ht="25.5" customHeight="1">
      <c r="A111" s="86" t="s">
        <v>146</v>
      </c>
      <c r="B111" s="86"/>
      <c r="C111" s="112"/>
      <c r="D111" s="112"/>
      <c r="E111" s="112"/>
    </row>
    <row r="112" spans="1:5" s="2" customFormat="1" ht="21" customHeight="1">
      <c r="A112" s="12"/>
      <c r="B112" s="12"/>
      <c r="C112" s="23" t="s">
        <v>0</v>
      </c>
      <c r="D112" s="213" t="s">
        <v>1</v>
      </c>
      <c r="E112" s="213"/>
    </row>
    <row r="113" spans="1:5" s="2" customFormat="1" ht="21.75" customHeight="1">
      <c r="A113" s="21" t="s">
        <v>147</v>
      </c>
      <c r="B113" s="21"/>
      <c r="C113" s="113"/>
      <c r="D113" s="212"/>
      <c r="E113" s="212"/>
    </row>
    <row r="114" spans="1:5" s="2" customFormat="1" ht="18.75">
      <c r="A114" s="22"/>
      <c r="B114" s="22"/>
      <c r="C114" s="23" t="s">
        <v>0</v>
      </c>
      <c r="D114" s="213" t="s">
        <v>1</v>
      </c>
      <c r="E114" s="213"/>
    </row>
    <row r="115" spans="1:5" s="2" customFormat="1" ht="24" customHeight="1">
      <c r="A115" s="24" t="s">
        <v>16</v>
      </c>
      <c r="B115" s="24"/>
      <c r="C115" s="25"/>
      <c r="D115" s="25"/>
      <c r="E115" s="26"/>
    </row>
    <row r="116" spans="1:5" s="2" customFormat="1" ht="21" customHeight="1">
      <c r="A116" s="114" t="s">
        <v>17</v>
      </c>
      <c r="B116" s="27"/>
      <c r="C116" s="28"/>
      <c r="D116" s="28"/>
      <c r="E116" s="28"/>
    </row>
    <row r="117" spans="1:5" s="2" customFormat="1" ht="18.75">
      <c r="A117" s="12"/>
      <c r="B117" s="12"/>
      <c r="C117" s="12"/>
      <c r="D117" s="12"/>
      <c r="E117" s="12"/>
    </row>
    <row r="118" spans="1:9" ht="18" customHeight="1">
      <c r="A118" s="39" t="s">
        <v>48</v>
      </c>
      <c r="B118" s="39"/>
      <c r="C118" s="30">
        <f>C31-C48</f>
        <v>0</v>
      </c>
      <c r="D118" s="30">
        <f>D31-D48</f>
        <v>0</v>
      </c>
      <c r="E118" s="30">
        <f>E31-E48</f>
        <v>0</v>
      </c>
      <c r="F118" s="29"/>
      <c r="G118" s="29"/>
      <c r="H118" s="29"/>
      <c r="I118" s="29"/>
    </row>
  </sheetData>
  <sheetProtection/>
  <mergeCells count="33">
    <mergeCell ref="H23:O23"/>
    <mergeCell ref="H22:O22"/>
    <mergeCell ref="A26:E26"/>
    <mergeCell ref="A28:A29"/>
    <mergeCell ref="C28:E28"/>
    <mergeCell ref="D113:E113"/>
    <mergeCell ref="D114:E114"/>
    <mergeCell ref="D112:E112"/>
    <mergeCell ref="B28:B29"/>
    <mergeCell ref="H6:K6"/>
    <mergeCell ref="C7:F7"/>
    <mergeCell ref="D8:E8"/>
    <mergeCell ref="D9:E9"/>
    <mergeCell ref="J9:K9"/>
    <mergeCell ref="A13:E13"/>
    <mergeCell ref="A24:E24"/>
    <mergeCell ref="A21:E21"/>
    <mergeCell ref="A22:E22"/>
    <mergeCell ref="A23:E23"/>
    <mergeCell ref="C1:E1"/>
    <mergeCell ref="C3:E3"/>
    <mergeCell ref="C5:E5"/>
    <mergeCell ref="C4:E4"/>
    <mergeCell ref="C6:E6"/>
    <mergeCell ref="C10:D10"/>
    <mergeCell ref="A20:E20"/>
    <mergeCell ref="A12:E12"/>
    <mergeCell ref="A16:E16"/>
    <mergeCell ref="A17:E17"/>
    <mergeCell ref="A18:E18"/>
    <mergeCell ref="A15:E15"/>
    <mergeCell ref="A19:E19"/>
    <mergeCell ref="A14:E14"/>
  </mergeCells>
  <printOptions/>
  <pageMargins left="0.3937007874015748" right="0" top="0.3937007874015748" bottom="0" header="0.5118110236220472" footer="0.5118110236220472"/>
  <pageSetup horizontalDpi="600" verticalDpi="600" orientation="portrait" paperSize="9" scale="65" r:id="rId1"/>
  <rowBreaks count="1" manualBreakCount="1">
    <brk id="5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I90"/>
  <sheetViews>
    <sheetView view="pageBreakPreview" zoomScale="60" zoomScaleNormal="75" zoomScalePageLayoutView="0" workbookViewId="0" topLeftCell="A1">
      <selection activeCell="X35" sqref="X35"/>
    </sheetView>
  </sheetViews>
  <sheetFormatPr defaultColWidth="9.140625" defaultRowHeight="12.75"/>
  <cols>
    <col min="1" max="1" width="51.57421875" style="40" customWidth="1"/>
    <col min="2" max="2" width="6.8515625" style="40" customWidth="1"/>
    <col min="3" max="3" width="14.7109375" style="40" customWidth="1"/>
    <col min="4" max="4" width="14.57421875" style="40" customWidth="1"/>
    <col min="5" max="5" width="15.00390625" style="40" customWidth="1"/>
    <col min="6" max="6" width="15.28125" style="40" customWidth="1"/>
    <col min="7" max="7" width="14.421875" style="40" customWidth="1"/>
    <col min="8" max="8" width="12.7109375" style="40" customWidth="1"/>
    <col min="9" max="10" width="10.28125" style="40" customWidth="1"/>
    <col min="11" max="11" width="10.7109375" style="40" customWidth="1"/>
    <col min="12" max="12" width="10.57421875" style="40" customWidth="1"/>
    <col min="13" max="13" width="8.57421875" style="40" customWidth="1"/>
    <col min="14" max="14" width="8.8515625" style="40" customWidth="1"/>
    <col min="15" max="15" width="8.00390625" style="40" customWidth="1"/>
    <col min="16" max="16" width="9.140625" style="40" customWidth="1"/>
    <col min="17" max="17" width="18.7109375" style="40" customWidth="1"/>
    <col min="18" max="24" width="9.140625" style="40" customWidth="1"/>
    <col min="25" max="25" width="41.57421875" style="40" customWidth="1"/>
    <col min="26" max="16384" width="9.140625" style="40" customWidth="1"/>
  </cols>
  <sheetData>
    <row r="1" spans="10:15" ht="42" customHeight="1">
      <c r="J1" s="247" t="s">
        <v>150</v>
      </c>
      <c r="K1" s="247"/>
      <c r="L1" s="247"/>
      <c r="M1" s="247"/>
      <c r="N1" s="247"/>
      <c r="O1" s="247"/>
    </row>
    <row r="2" spans="1:15" ht="18.75">
      <c r="A2" s="249" t="s">
        <v>145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7" ht="15.75">
      <c r="A3" s="250" t="s">
        <v>110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41"/>
      <c r="Q3" s="41"/>
    </row>
    <row r="4" spans="1:17" ht="21" customHeight="1">
      <c r="A4" s="251" t="s">
        <v>139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41"/>
      <c r="Q4" s="41"/>
    </row>
    <row r="5" spans="1:17" ht="15.75">
      <c r="A5" s="232" t="s">
        <v>128</v>
      </c>
      <c r="B5" s="232"/>
      <c r="C5" s="232"/>
      <c r="D5" s="232"/>
      <c r="E5" s="232"/>
      <c r="F5" s="232"/>
      <c r="G5" s="232"/>
      <c r="H5" s="232"/>
      <c r="I5" s="232"/>
      <c r="J5" s="233"/>
      <c r="K5" s="233"/>
      <c r="L5" s="233"/>
      <c r="M5" s="232"/>
      <c r="N5" s="232"/>
      <c r="O5" s="232"/>
      <c r="P5" s="42"/>
      <c r="Q5" s="42"/>
    </row>
    <row r="6" spans="1:12" s="45" customFormat="1" ht="18" customHeight="1">
      <c r="A6" s="234" t="s">
        <v>111</v>
      </c>
      <c r="B6" s="234"/>
      <c r="C6" s="234"/>
      <c r="D6" s="234"/>
      <c r="E6" s="234"/>
      <c r="F6" s="43"/>
      <c r="G6" s="44"/>
      <c r="H6" s="44"/>
      <c r="I6" s="43"/>
      <c r="J6" s="156"/>
      <c r="K6" s="219"/>
      <c r="L6" s="219"/>
    </row>
    <row r="7" spans="1:12" s="50" customFormat="1" ht="16.5" customHeight="1" thickBot="1">
      <c r="A7" s="46" t="s">
        <v>49</v>
      </c>
      <c r="B7" s="47"/>
      <c r="C7" s="47"/>
      <c r="D7" s="47"/>
      <c r="E7" s="47"/>
      <c r="F7" s="48"/>
      <c r="G7" s="49"/>
      <c r="H7" s="49"/>
      <c r="I7" s="49"/>
      <c r="J7" s="155"/>
      <c r="K7" s="243"/>
      <c r="L7" s="243"/>
    </row>
    <row r="8" spans="1:35" s="50" customFormat="1" ht="18" customHeight="1" thickBot="1">
      <c r="A8" s="235" t="s">
        <v>138</v>
      </c>
      <c r="B8" s="235"/>
      <c r="C8" s="235"/>
      <c r="D8" s="235"/>
      <c r="E8" s="235"/>
      <c r="F8" s="236"/>
      <c r="G8" s="236"/>
      <c r="H8" s="236"/>
      <c r="I8" s="236"/>
      <c r="J8" s="236"/>
      <c r="K8" s="236"/>
      <c r="L8" s="236"/>
      <c r="M8" s="236"/>
      <c r="N8" s="236"/>
      <c r="O8" s="236"/>
      <c r="Q8" s="257" t="s">
        <v>152</v>
      </c>
      <c r="R8" s="258" t="s">
        <v>151</v>
      </c>
      <c r="S8" s="259"/>
      <c r="T8" s="259"/>
      <c r="U8" s="259"/>
      <c r="V8" s="259"/>
      <c r="W8" s="259"/>
      <c r="X8" s="259"/>
      <c r="Y8" s="260"/>
      <c r="Z8" s="253"/>
      <c r="AA8" s="253"/>
      <c r="AB8" s="253"/>
      <c r="AC8" s="253"/>
      <c r="AD8" s="253"/>
      <c r="AE8" s="253"/>
      <c r="AF8" s="253"/>
      <c r="AG8" s="253"/>
      <c r="AH8" s="253"/>
      <c r="AI8" s="253"/>
    </row>
    <row r="9" spans="1:15" s="50" customFormat="1" ht="19.5" customHeight="1">
      <c r="A9" s="224" t="s">
        <v>135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ht="15.75" customHeight="1">
      <c r="O10" s="40" t="s">
        <v>3</v>
      </c>
    </row>
    <row r="11" spans="1:15" ht="18.75" customHeight="1">
      <c r="A11" s="216" t="s">
        <v>5</v>
      </c>
      <c r="B11" s="216" t="s">
        <v>50</v>
      </c>
      <c r="C11" s="220" t="s">
        <v>51</v>
      </c>
      <c r="D11" s="226" t="s">
        <v>149</v>
      </c>
      <c r="E11" s="227"/>
      <c r="F11" s="227"/>
      <c r="G11" s="227"/>
      <c r="H11" s="227"/>
      <c r="I11" s="252" t="s">
        <v>52</v>
      </c>
      <c r="J11" s="252"/>
      <c r="K11" s="252"/>
      <c r="L11" s="252"/>
      <c r="M11" s="237" t="s">
        <v>53</v>
      </c>
      <c r="N11" s="237"/>
      <c r="O11" s="238"/>
    </row>
    <row r="12" spans="1:15" ht="15.75" customHeight="1">
      <c r="A12" s="217"/>
      <c r="B12" s="217"/>
      <c r="C12" s="221"/>
      <c r="D12" s="228"/>
      <c r="E12" s="229"/>
      <c r="F12" s="229"/>
      <c r="G12" s="229"/>
      <c r="H12" s="229"/>
      <c r="I12" s="252"/>
      <c r="J12" s="252"/>
      <c r="K12" s="252"/>
      <c r="L12" s="252"/>
      <c r="M12" s="239" t="s">
        <v>54</v>
      </c>
      <c r="N12" s="239"/>
      <c r="O12" s="240"/>
    </row>
    <row r="13" spans="1:15" ht="15.75" customHeight="1">
      <c r="A13" s="217"/>
      <c r="B13" s="217"/>
      <c r="C13" s="221"/>
      <c r="D13" s="220" t="s">
        <v>55</v>
      </c>
      <c r="E13" s="246" t="s">
        <v>56</v>
      </c>
      <c r="F13" s="237"/>
      <c r="G13" s="237"/>
      <c r="H13" s="237"/>
      <c r="I13" s="223" t="s">
        <v>55</v>
      </c>
      <c r="J13" s="245" t="s">
        <v>56</v>
      </c>
      <c r="K13" s="245"/>
      <c r="L13" s="245"/>
      <c r="M13" s="241"/>
      <c r="N13" s="241"/>
      <c r="O13" s="242"/>
    </row>
    <row r="14" spans="1:15" ht="16.5">
      <c r="A14" s="218"/>
      <c r="B14" s="218"/>
      <c r="C14" s="222"/>
      <c r="D14" s="222"/>
      <c r="E14" s="91">
        <v>25010100</v>
      </c>
      <c r="F14" s="92">
        <v>25010200</v>
      </c>
      <c r="G14" s="92">
        <v>25010300</v>
      </c>
      <c r="H14" s="93">
        <v>25010400</v>
      </c>
      <c r="I14" s="223"/>
      <c r="J14" s="94">
        <v>25020100</v>
      </c>
      <c r="K14" s="94">
        <v>25020200</v>
      </c>
      <c r="L14" s="94">
        <v>25020300</v>
      </c>
      <c r="M14" s="53"/>
      <c r="N14" s="53"/>
      <c r="O14" s="54"/>
    </row>
    <row r="15" spans="1:15" ht="15.75">
      <c r="A15" s="52" t="s">
        <v>57</v>
      </c>
      <c r="B15" s="52" t="s">
        <v>58</v>
      </c>
      <c r="C15" s="52" t="s">
        <v>59</v>
      </c>
      <c r="D15" s="52" t="s">
        <v>60</v>
      </c>
      <c r="E15" s="51" t="s">
        <v>61</v>
      </c>
      <c r="F15" s="52" t="s">
        <v>62</v>
      </c>
      <c r="G15" s="52" t="s">
        <v>63</v>
      </c>
      <c r="H15" s="52" t="s">
        <v>64</v>
      </c>
      <c r="I15" s="55" t="s">
        <v>65</v>
      </c>
      <c r="J15" s="55" t="s">
        <v>66</v>
      </c>
      <c r="K15" s="55">
        <v>11</v>
      </c>
      <c r="L15" s="55">
        <v>12</v>
      </c>
      <c r="M15" s="52">
        <v>13</v>
      </c>
      <c r="N15" s="52">
        <v>14</v>
      </c>
      <c r="O15" s="52">
        <v>15</v>
      </c>
    </row>
    <row r="16" spans="1:15" s="180" customFormat="1" ht="15.75">
      <c r="A16" s="178" t="s">
        <v>67</v>
      </c>
      <c r="B16" s="51" t="s">
        <v>68</v>
      </c>
      <c r="C16" s="95">
        <f>SUM(I16+D16)+M16+N16+O16</f>
        <v>0</v>
      </c>
      <c r="D16" s="95">
        <f>D17+D18</f>
        <v>0</v>
      </c>
      <c r="E16" s="95">
        <f>E17</f>
        <v>0</v>
      </c>
      <c r="F16" s="95">
        <f>F17</f>
        <v>0</v>
      </c>
      <c r="G16" s="95">
        <f>G17</f>
        <v>0</v>
      </c>
      <c r="H16" s="95">
        <f>H17</f>
        <v>0</v>
      </c>
      <c r="I16" s="95">
        <f>SUM(J16:L16)+I18</f>
        <v>0</v>
      </c>
      <c r="J16" s="179">
        <f aca="true" t="shared" si="0" ref="J16:O16">J17</f>
        <v>0</v>
      </c>
      <c r="K16" s="179">
        <f t="shared" si="0"/>
        <v>0</v>
      </c>
      <c r="L16" s="179">
        <f t="shared" si="0"/>
        <v>0</v>
      </c>
      <c r="M16" s="179">
        <f>M17</f>
        <v>0</v>
      </c>
      <c r="N16" s="179">
        <f t="shared" si="0"/>
        <v>0</v>
      </c>
      <c r="O16" s="179">
        <f t="shared" si="0"/>
        <v>0</v>
      </c>
    </row>
    <row r="17" spans="1:15" s="180" customFormat="1" ht="31.5">
      <c r="A17" s="181" t="s">
        <v>69</v>
      </c>
      <c r="B17" s="51" t="s">
        <v>68</v>
      </c>
      <c r="C17" s="179">
        <f>SUM(I17+D17+M17+N17+O17)</f>
        <v>0</v>
      </c>
      <c r="D17" s="95">
        <f>E17+F17+G17+H17</f>
        <v>0</v>
      </c>
      <c r="E17" s="96">
        <f>E19</f>
        <v>0</v>
      </c>
      <c r="F17" s="97">
        <f>F19</f>
        <v>0</v>
      </c>
      <c r="G17" s="97">
        <f>G19</f>
        <v>0</v>
      </c>
      <c r="H17" s="97">
        <f>H19</f>
        <v>0</v>
      </c>
      <c r="I17" s="182">
        <f>SUM(J17:L17)</f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</row>
    <row r="18" spans="1:15" s="180" customFormat="1" ht="15.75">
      <c r="A18" s="56" t="s">
        <v>70</v>
      </c>
      <c r="B18" s="57"/>
      <c r="C18" s="58">
        <f>SUM(I18+D18)</f>
        <v>0</v>
      </c>
      <c r="D18" s="59">
        <f>SUM(H18)</f>
        <v>0</v>
      </c>
      <c r="E18" s="60"/>
      <c r="F18" s="61"/>
      <c r="G18" s="62"/>
      <c r="H18" s="61"/>
      <c r="I18" s="177">
        <f>SUM(O18+J18)</f>
        <v>0</v>
      </c>
      <c r="J18" s="58"/>
      <c r="K18" s="60"/>
      <c r="L18" s="60"/>
      <c r="M18" s="60"/>
      <c r="N18" s="60"/>
      <c r="O18" s="60"/>
    </row>
    <row r="19" spans="1:15" s="180" customFormat="1" ht="15.75">
      <c r="A19" s="63" t="s">
        <v>12</v>
      </c>
      <c r="B19" s="64" t="s">
        <v>9</v>
      </c>
      <c r="C19" s="66">
        <f>SUM(I19+D19)</f>
        <v>0</v>
      </c>
      <c r="D19" s="66">
        <f>D20+D56</f>
        <v>0</v>
      </c>
      <c r="E19" s="66">
        <f>E20+E56+E76+E77+E81</f>
        <v>0</v>
      </c>
      <c r="F19" s="66">
        <f>F20+F56+F76+F77+F81</f>
        <v>0</v>
      </c>
      <c r="G19" s="66">
        <f>G20+G56+G76+G77+G81</f>
        <v>0</v>
      </c>
      <c r="H19" s="66">
        <f>H20</f>
        <v>0</v>
      </c>
      <c r="I19" s="66">
        <f>SUM(J19)</f>
        <v>0</v>
      </c>
      <c r="J19" s="66">
        <f aca="true" t="shared" si="1" ref="J19:O19">J20+J56+J76+J77+J81</f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</row>
    <row r="20" spans="1:15" s="183" customFormat="1" ht="15.75">
      <c r="A20" s="67" t="s">
        <v>28</v>
      </c>
      <c r="B20" s="87">
        <v>2000</v>
      </c>
      <c r="C20" s="66">
        <f>D20+I20+M20+O20</f>
        <v>0</v>
      </c>
      <c r="D20" s="66">
        <f>D41</f>
        <v>0</v>
      </c>
      <c r="E20" s="66">
        <f>E21+E27+E44+E47+E51+E55</f>
        <v>0</v>
      </c>
      <c r="F20" s="66">
        <f>F21+F27+F44+F47+F51+F55</f>
        <v>0</v>
      </c>
      <c r="G20" s="66">
        <f>G21+G27+G44+G47+G51+G55</f>
        <v>0</v>
      </c>
      <c r="H20" s="66">
        <f>H41</f>
        <v>0</v>
      </c>
      <c r="I20" s="66">
        <f>SUM(J20)</f>
        <v>0</v>
      </c>
      <c r="J20" s="66">
        <f aca="true" t="shared" si="2" ref="J20:O20">J21+J27+J44+J47+J51+J55</f>
        <v>0</v>
      </c>
      <c r="K20" s="66">
        <f t="shared" si="2"/>
        <v>0</v>
      </c>
      <c r="L20" s="66">
        <f t="shared" si="2"/>
        <v>0</v>
      </c>
      <c r="M20" s="65">
        <f t="shared" si="2"/>
        <v>0</v>
      </c>
      <c r="N20" s="65">
        <f t="shared" si="2"/>
        <v>0</v>
      </c>
      <c r="O20" s="65">
        <f t="shared" si="2"/>
        <v>0</v>
      </c>
    </row>
    <row r="21" spans="1:15" s="183" customFormat="1" ht="15.75">
      <c r="A21" s="67" t="s">
        <v>71</v>
      </c>
      <c r="B21" s="87">
        <v>2100</v>
      </c>
      <c r="C21" s="66">
        <f>D21+I21+M21+N21+O21</f>
        <v>0</v>
      </c>
      <c r="D21" s="66">
        <f>SUM(E21:H21)</f>
        <v>0</v>
      </c>
      <c r="E21" s="66">
        <f>E22+E26</f>
        <v>0</v>
      </c>
      <c r="F21" s="66">
        <f>F22+F26</f>
        <v>0</v>
      </c>
      <c r="G21" s="66">
        <f>G22+G26</f>
        <v>0</v>
      </c>
      <c r="H21" s="66">
        <f>H22+H26</f>
        <v>0</v>
      </c>
      <c r="I21" s="66">
        <f>SUM(J21:L21)</f>
        <v>0</v>
      </c>
      <c r="J21" s="66">
        <f aca="true" t="shared" si="3" ref="J21:O21">J22+J26</f>
        <v>0</v>
      </c>
      <c r="K21" s="66">
        <f t="shared" si="3"/>
        <v>0</v>
      </c>
      <c r="L21" s="66">
        <f t="shared" si="3"/>
        <v>0</v>
      </c>
      <c r="M21" s="65">
        <f t="shared" si="3"/>
        <v>0</v>
      </c>
      <c r="N21" s="65">
        <f t="shared" si="3"/>
        <v>0</v>
      </c>
      <c r="O21" s="65">
        <f t="shared" si="3"/>
        <v>0</v>
      </c>
    </row>
    <row r="22" spans="1:15" s="183" customFormat="1" ht="15.75">
      <c r="A22" s="67" t="s">
        <v>25</v>
      </c>
      <c r="B22" s="87">
        <v>2110</v>
      </c>
      <c r="C22" s="66">
        <f>D22+I22+M22+N22+O22</f>
        <v>0</v>
      </c>
      <c r="D22" s="66">
        <f>SUM(E22:H22)</f>
        <v>0</v>
      </c>
      <c r="E22" s="66">
        <f>SUM(E23:E25)</f>
        <v>0</v>
      </c>
      <c r="F22" s="66">
        <f>SUM(F23:F25)</f>
        <v>0</v>
      </c>
      <c r="G22" s="66">
        <f>SUM(G23:G25)</f>
        <v>0</v>
      </c>
      <c r="H22" s="66">
        <f>SUM(H23:H25)</f>
        <v>0</v>
      </c>
      <c r="I22" s="66">
        <f>SUM(J22:L22)</f>
        <v>0</v>
      </c>
      <c r="J22" s="66">
        <f aca="true" t="shared" si="4" ref="J22:O22">SUM(J23:J25)</f>
        <v>0</v>
      </c>
      <c r="K22" s="66">
        <f t="shared" si="4"/>
        <v>0</v>
      </c>
      <c r="L22" s="66">
        <f t="shared" si="4"/>
        <v>0</v>
      </c>
      <c r="M22" s="65">
        <f t="shared" si="4"/>
        <v>0</v>
      </c>
      <c r="N22" s="65">
        <f t="shared" si="4"/>
        <v>0</v>
      </c>
      <c r="O22" s="65">
        <f t="shared" si="4"/>
        <v>0</v>
      </c>
    </row>
    <row r="23" spans="1:15" s="180" customFormat="1" ht="15.75">
      <c r="A23" s="68" t="s">
        <v>26</v>
      </c>
      <c r="B23" s="88">
        <v>2111</v>
      </c>
      <c r="C23" s="66">
        <f aca="true" t="shared" si="5" ref="C23:C80">D23+I23+M23+N23+O23</f>
        <v>0</v>
      </c>
      <c r="D23" s="66">
        <f aca="true" t="shared" si="6" ref="D23:D40">SUM(E23:H23)</f>
        <v>0</v>
      </c>
      <c r="E23" s="71">
        <v>0</v>
      </c>
      <c r="F23" s="71">
        <v>0</v>
      </c>
      <c r="G23" s="71">
        <v>0</v>
      </c>
      <c r="H23" s="71">
        <v>0</v>
      </c>
      <c r="I23" s="66">
        <f aca="true" t="shared" si="7" ref="I23:I80">SUM(J23:L23)</f>
        <v>0</v>
      </c>
      <c r="J23" s="71">
        <v>0</v>
      </c>
      <c r="K23" s="71">
        <v>0</v>
      </c>
      <c r="L23" s="71">
        <v>0</v>
      </c>
      <c r="M23" s="69">
        <v>0</v>
      </c>
      <c r="N23" s="71">
        <v>0</v>
      </c>
      <c r="O23" s="69">
        <v>0</v>
      </c>
    </row>
    <row r="24" spans="1:15" s="180" customFormat="1" ht="15.75">
      <c r="A24" s="68" t="s">
        <v>72</v>
      </c>
      <c r="B24" s="88">
        <v>2112</v>
      </c>
      <c r="C24" s="66">
        <f t="shared" si="5"/>
        <v>0</v>
      </c>
      <c r="D24" s="66">
        <f t="shared" si="6"/>
        <v>0</v>
      </c>
      <c r="E24" s="71">
        <v>0</v>
      </c>
      <c r="F24" s="71">
        <v>0</v>
      </c>
      <c r="G24" s="71">
        <v>0</v>
      </c>
      <c r="H24" s="71">
        <v>0</v>
      </c>
      <c r="I24" s="66">
        <f t="shared" si="7"/>
        <v>0</v>
      </c>
      <c r="J24" s="71">
        <v>0</v>
      </c>
      <c r="K24" s="71">
        <v>0</v>
      </c>
      <c r="L24" s="71">
        <v>0</v>
      </c>
      <c r="M24" s="69">
        <v>0</v>
      </c>
      <c r="N24" s="71">
        <v>0</v>
      </c>
      <c r="O24" s="69">
        <v>0</v>
      </c>
    </row>
    <row r="25" spans="1:15" s="180" customFormat="1" ht="15.75">
      <c r="A25" s="68" t="s">
        <v>148</v>
      </c>
      <c r="B25" s="88">
        <v>2113</v>
      </c>
      <c r="C25" s="66">
        <f t="shared" si="5"/>
        <v>0</v>
      </c>
      <c r="D25" s="66">
        <f t="shared" si="6"/>
        <v>0</v>
      </c>
      <c r="E25" s="71">
        <v>0</v>
      </c>
      <c r="F25" s="71">
        <v>0</v>
      </c>
      <c r="G25" s="71">
        <v>0</v>
      </c>
      <c r="H25" s="71">
        <v>0</v>
      </c>
      <c r="I25" s="66">
        <f t="shared" si="7"/>
        <v>0</v>
      </c>
      <c r="J25" s="71">
        <v>0</v>
      </c>
      <c r="K25" s="71">
        <v>0</v>
      </c>
      <c r="L25" s="71">
        <v>0</v>
      </c>
      <c r="M25" s="69">
        <v>0</v>
      </c>
      <c r="N25" s="71">
        <v>0</v>
      </c>
      <c r="O25" s="69"/>
    </row>
    <row r="26" spans="1:15" s="180" customFormat="1" ht="15.75">
      <c r="A26" s="68" t="s">
        <v>27</v>
      </c>
      <c r="B26" s="88">
        <v>2120</v>
      </c>
      <c r="C26" s="66">
        <f t="shared" si="5"/>
        <v>0</v>
      </c>
      <c r="D26" s="66">
        <f t="shared" si="6"/>
        <v>0</v>
      </c>
      <c r="E26" s="71">
        <v>0</v>
      </c>
      <c r="F26" s="71">
        <v>0</v>
      </c>
      <c r="G26" s="71">
        <v>0</v>
      </c>
      <c r="H26" s="71">
        <v>0</v>
      </c>
      <c r="I26" s="66">
        <f t="shared" si="7"/>
        <v>0</v>
      </c>
      <c r="J26" s="71">
        <v>0</v>
      </c>
      <c r="K26" s="71">
        <v>0</v>
      </c>
      <c r="L26" s="71">
        <v>0</v>
      </c>
      <c r="M26" s="69">
        <v>0</v>
      </c>
      <c r="N26" s="71">
        <v>0</v>
      </c>
      <c r="O26" s="69">
        <v>0</v>
      </c>
    </row>
    <row r="27" spans="1:15" s="183" customFormat="1" ht="15.75">
      <c r="A27" s="67" t="s">
        <v>13</v>
      </c>
      <c r="B27" s="87">
        <v>2200</v>
      </c>
      <c r="C27" s="66">
        <f t="shared" si="5"/>
        <v>0</v>
      </c>
      <c r="D27" s="66">
        <f t="shared" si="6"/>
        <v>0</v>
      </c>
      <c r="E27" s="66">
        <f>SUM(E28:E34)+E41</f>
        <v>0</v>
      </c>
      <c r="F27" s="66">
        <f>SUM(F28:F34)+F41</f>
        <v>0</v>
      </c>
      <c r="G27" s="66">
        <f>SUM(G28:G34)+G41</f>
        <v>0</v>
      </c>
      <c r="H27" s="66">
        <f>SUM(H28:H34)+H41</f>
        <v>0</v>
      </c>
      <c r="I27" s="66">
        <f t="shared" si="7"/>
        <v>0</v>
      </c>
      <c r="J27" s="66"/>
      <c r="K27" s="66">
        <f>SUM(K28:K34)+K41</f>
        <v>0</v>
      </c>
      <c r="L27" s="66"/>
      <c r="M27" s="65">
        <f>SUM(M28:M34)+M41</f>
        <v>0</v>
      </c>
      <c r="N27" s="65"/>
      <c r="O27" s="65">
        <f>SUM(O28:O34)+O41</f>
        <v>0</v>
      </c>
    </row>
    <row r="28" spans="1:15" s="180" customFormat="1" ht="15.75">
      <c r="A28" s="68" t="s">
        <v>29</v>
      </c>
      <c r="B28" s="88">
        <v>2210</v>
      </c>
      <c r="C28" s="66">
        <f t="shared" si="5"/>
        <v>0</v>
      </c>
      <c r="D28" s="66">
        <f t="shared" si="6"/>
        <v>0</v>
      </c>
      <c r="E28" s="71">
        <v>0</v>
      </c>
      <c r="F28" s="71">
        <v>0</v>
      </c>
      <c r="G28" s="71">
        <v>0</v>
      </c>
      <c r="H28" s="71">
        <v>0</v>
      </c>
      <c r="I28" s="66">
        <f t="shared" si="7"/>
        <v>0</v>
      </c>
      <c r="J28" s="71">
        <v>0</v>
      </c>
      <c r="K28" s="71">
        <v>0</v>
      </c>
      <c r="L28" s="71">
        <v>0</v>
      </c>
      <c r="M28" s="69">
        <v>0</v>
      </c>
      <c r="N28" s="71">
        <v>0</v>
      </c>
      <c r="O28" s="69">
        <v>0</v>
      </c>
    </row>
    <row r="29" spans="1:15" s="180" customFormat="1" ht="15.75">
      <c r="A29" s="68" t="s">
        <v>73</v>
      </c>
      <c r="B29" s="88">
        <v>2220</v>
      </c>
      <c r="C29" s="66">
        <f t="shared" si="5"/>
        <v>0</v>
      </c>
      <c r="D29" s="66">
        <f t="shared" si="6"/>
        <v>0</v>
      </c>
      <c r="E29" s="71">
        <v>0</v>
      </c>
      <c r="F29" s="71">
        <v>0</v>
      </c>
      <c r="G29" s="71">
        <v>0</v>
      </c>
      <c r="H29" s="71">
        <v>0</v>
      </c>
      <c r="I29" s="66">
        <f t="shared" si="7"/>
        <v>0</v>
      </c>
      <c r="J29" s="71">
        <v>0</v>
      </c>
      <c r="K29" s="71">
        <v>0</v>
      </c>
      <c r="L29" s="71">
        <v>0</v>
      </c>
      <c r="M29" s="69">
        <v>0</v>
      </c>
      <c r="N29" s="71">
        <v>0</v>
      </c>
      <c r="O29" s="69">
        <v>0</v>
      </c>
    </row>
    <row r="30" spans="1:15" s="180" customFormat="1" ht="15.75">
      <c r="A30" s="68" t="s">
        <v>30</v>
      </c>
      <c r="B30" s="88">
        <v>2230</v>
      </c>
      <c r="C30" s="66">
        <f t="shared" si="5"/>
        <v>0</v>
      </c>
      <c r="D30" s="66">
        <f t="shared" si="6"/>
        <v>0</v>
      </c>
      <c r="E30" s="71" t="s">
        <v>74</v>
      </c>
      <c r="F30" s="71">
        <v>0</v>
      </c>
      <c r="G30" s="71">
        <v>0</v>
      </c>
      <c r="H30" s="71">
        <v>0</v>
      </c>
      <c r="I30" s="66">
        <f t="shared" si="7"/>
        <v>0</v>
      </c>
      <c r="J30" s="71">
        <v>0</v>
      </c>
      <c r="K30" s="71">
        <v>0</v>
      </c>
      <c r="L30" s="71">
        <v>0</v>
      </c>
      <c r="M30" s="69">
        <v>0</v>
      </c>
      <c r="N30" s="71">
        <v>0</v>
      </c>
      <c r="O30" s="69">
        <v>0</v>
      </c>
    </row>
    <row r="31" spans="1:15" s="180" customFormat="1" ht="15.75">
      <c r="A31" s="68" t="s">
        <v>31</v>
      </c>
      <c r="B31" s="88">
        <v>2240</v>
      </c>
      <c r="C31" s="66">
        <f t="shared" si="5"/>
        <v>0</v>
      </c>
      <c r="D31" s="66">
        <f t="shared" si="6"/>
        <v>0</v>
      </c>
      <c r="E31" s="71">
        <v>0</v>
      </c>
      <c r="F31" s="71">
        <v>0</v>
      </c>
      <c r="G31" s="71">
        <v>0</v>
      </c>
      <c r="H31" s="71">
        <v>0</v>
      </c>
      <c r="I31" s="66">
        <f t="shared" si="7"/>
        <v>0</v>
      </c>
      <c r="J31" s="71">
        <v>0</v>
      </c>
      <c r="K31" s="71">
        <v>0</v>
      </c>
      <c r="L31" s="71">
        <v>0</v>
      </c>
      <c r="M31" s="69">
        <v>0</v>
      </c>
      <c r="N31" s="71">
        <v>0</v>
      </c>
      <c r="O31" s="69">
        <v>0</v>
      </c>
    </row>
    <row r="32" spans="1:15" s="180" customFormat="1" ht="15.75">
      <c r="A32" s="68" t="s">
        <v>32</v>
      </c>
      <c r="B32" s="88">
        <v>2250</v>
      </c>
      <c r="C32" s="66">
        <f t="shared" si="5"/>
        <v>0</v>
      </c>
      <c r="D32" s="66">
        <f t="shared" si="6"/>
        <v>0</v>
      </c>
      <c r="E32" s="71">
        <v>0</v>
      </c>
      <c r="F32" s="71">
        <v>0</v>
      </c>
      <c r="G32" s="71">
        <v>0</v>
      </c>
      <c r="H32" s="71">
        <v>0</v>
      </c>
      <c r="I32" s="66">
        <f t="shared" si="7"/>
        <v>0</v>
      </c>
      <c r="J32" s="71">
        <v>0</v>
      </c>
      <c r="K32" s="71">
        <v>0</v>
      </c>
      <c r="L32" s="71">
        <v>0</v>
      </c>
      <c r="M32" s="69">
        <v>0</v>
      </c>
      <c r="N32" s="69"/>
      <c r="O32" s="69">
        <v>0</v>
      </c>
    </row>
    <row r="33" spans="1:15" s="180" customFormat="1" ht="15.75">
      <c r="A33" s="70" t="s">
        <v>75</v>
      </c>
      <c r="B33" s="88">
        <v>2260</v>
      </c>
      <c r="C33" s="66">
        <f t="shared" si="5"/>
        <v>0</v>
      </c>
      <c r="D33" s="66">
        <f t="shared" si="6"/>
        <v>0</v>
      </c>
      <c r="E33" s="71">
        <v>0</v>
      </c>
      <c r="F33" s="71">
        <v>0</v>
      </c>
      <c r="G33" s="71">
        <v>0</v>
      </c>
      <c r="H33" s="71">
        <v>0</v>
      </c>
      <c r="I33" s="66">
        <f t="shared" si="7"/>
        <v>0</v>
      </c>
      <c r="J33" s="71">
        <v>0</v>
      </c>
      <c r="K33" s="71">
        <v>0</v>
      </c>
      <c r="L33" s="71">
        <v>0</v>
      </c>
      <c r="M33" s="69">
        <v>0</v>
      </c>
      <c r="N33" s="69"/>
      <c r="O33" s="69">
        <v>0</v>
      </c>
    </row>
    <row r="34" spans="1:15" s="183" customFormat="1" ht="15.75">
      <c r="A34" s="67" t="s">
        <v>33</v>
      </c>
      <c r="B34" s="87">
        <v>2270</v>
      </c>
      <c r="C34" s="66">
        <f t="shared" si="5"/>
        <v>0</v>
      </c>
      <c r="D34" s="66">
        <f t="shared" si="6"/>
        <v>0</v>
      </c>
      <c r="E34" s="66">
        <f>SUM(E35:E39)</f>
        <v>0</v>
      </c>
      <c r="F34" s="66">
        <f>SUM(F35:F39)</f>
        <v>0</v>
      </c>
      <c r="G34" s="66">
        <f>SUM(G35:G39)</f>
        <v>0</v>
      </c>
      <c r="H34" s="66">
        <f>SUM(H35:H39)</f>
        <v>0</v>
      </c>
      <c r="I34" s="66">
        <f t="shared" si="7"/>
        <v>0</v>
      </c>
      <c r="J34" s="66">
        <f>SUM(J35:J39)</f>
        <v>0</v>
      </c>
      <c r="K34" s="66">
        <f>SUM(K35:K39)</f>
        <v>0</v>
      </c>
      <c r="L34" s="66"/>
      <c r="M34" s="65">
        <f>SUM(M35:M39)</f>
        <v>0</v>
      </c>
      <c r="N34" s="65"/>
      <c r="O34" s="65">
        <f>SUM(O35:O39)</f>
        <v>0</v>
      </c>
    </row>
    <row r="35" spans="1:15" s="180" customFormat="1" ht="15.75">
      <c r="A35" s="68" t="s">
        <v>34</v>
      </c>
      <c r="B35" s="88">
        <v>2271</v>
      </c>
      <c r="C35" s="66">
        <f>D35+I35+M35+N35+O35</f>
        <v>0</v>
      </c>
      <c r="D35" s="66">
        <f>SUM(E35:H35)</f>
        <v>0</v>
      </c>
      <c r="E35" s="71">
        <v>0</v>
      </c>
      <c r="F35" s="71">
        <v>0</v>
      </c>
      <c r="G35" s="71">
        <v>0</v>
      </c>
      <c r="H35" s="71">
        <v>0</v>
      </c>
      <c r="I35" s="66">
        <f t="shared" si="7"/>
        <v>0</v>
      </c>
      <c r="J35" s="71">
        <v>0</v>
      </c>
      <c r="K35" s="71">
        <v>0</v>
      </c>
      <c r="L35" s="71">
        <v>0</v>
      </c>
      <c r="M35" s="69">
        <v>0</v>
      </c>
      <c r="N35" s="71">
        <v>0</v>
      </c>
      <c r="O35" s="69">
        <v>0</v>
      </c>
    </row>
    <row r="36" spans="1:15" s="180" customFormat="1" ht="15.75">
      <c r="A36" s="68" t="s">
        <v>35</v>
      </c>
      <c r="B36" s="88">
        <v>2272</v>
      </c>
      <c r="C36" s="66">
        <f t="shared" si="5"/>
        <v>0</v>
      </c>
      <c r="D36" s="66">
        <f t="shared" si="6"/>
        <v>0</v>
      </c>
      <c r="E36" s="71">
        <v>0</v>
      </c>
      <c r="F36" s="71">
        <v>0</v>
      </c>
      <c r="G36" s="71">
        <v>0</v>
      </c>
      <c r="H36" s="71">
        <v>0</v>
      </c>
      <c r="I36" s="66">
        <f t="shared" si="7"/>
        <v>0</v>
      </c>
      <c r="J36" s="71">
        <v>0</v>
      </c>
      <c r="K36" s="71">
        <v>0</v>
      </c>
      <c r="L36" s="71">
        <v>0</v>
      </c>
      <c r="M36" s="69">
        <v>0</v>
      </c>
      <c r="N36" s="71">
        <v>0</v>
      </c>
      <c r="O36" s="69">
        <v>0</v>
      </c>
    </row>
    <row r="37" spans="1:15" s="180" customFormat="1" ht="15.75">
      <c r="A37" s="68" t="s">
        <v>36</v>
      </c>
      <c r="B37" s="88">
        <v>2273</v>
      </c>
      <c r="C37" s="66">
        <f t="shared" si="5"/>
        <v>0</v>
      </c>
      <c r="D37" s="66">
        <f t="shared" si="6"/>
        <v>0</v>
      </c>
      <c r="E37" s="71">
        <v>0</v>
      </c>
      <c r="F37" s="71">
        <v>0</v>
      </c>
      <c r="G37" s="71">
        <v>0</v>
      </c>
      <c r="H37" s="71">
        <v>0</v>
      </c>
      <c r="I37" s="66">
        <f t="shared" si="7"/>
        <v>0</v>
      </c>
      <c r="J37" s="71">
        <v>0</v>
      </c>
      <c r="K37" s="71">
        <v>0</v>
      </c>
      <c r="L37" s="71">
        <v>0</v>
      </c>
      <c r="M37" s="69">
        <v>0</v>
      </c>
      <c r="N37" s="71">
        <v>0</v>
      </c>
      <c r="O37" s="69">
        <v>0</v>
      </c>
    </row>
    <row r="38" spans="1:15" s="180" customFormat="1" ht="15.75">
      <c r="A38" s="68" t="s">
        <v>37</v>
      </c>
      <c r="B38" s="88">
        <v>2274</v>
      </c>
      <c r="C38" s="66">
        <f t="shared" si="5"/>
        <v>0</v>
      </c>
      <c r="D38" s="66">
        <f t="shared" si="6"/>
        <v>0</v>
      </c>
      <c r="E38" s="71">
        <v>0</v>
      </c>
      <c r="F38" s="71">
        <v>0</v>
      </c>
      <c r="G38" s="71">
        <v>0</v>
      </c>
      <c r="H38" s="71">
        <v>0</v>
      </c>
      <c r="I38" s="66">
        <f t="shared" si="7"/>
        <v>0</v>
      </c>
      <c r="J38" s="71">
        <v>0</v>
      </c>
      <c r="K38" s="71">
        <v>0</v>
      </c>
      <c r="L38" s="71">
        <v>0</v>
      </c>
      <c r="M38" s="69">
        <v>0</v>
      </c>
      <c r="N38" s="71">
        <v>0</v>
      </c>
      <c r="O38" s="69">
        <v>0</v>
      </c>
    </row>
    <row r="39" spans="1:15" s="180" customFormat="1" ht="30">
      <c r="A39" s="68" t="s">
        <v>112</v>
      </c>
      <c r="B39" s="88">
        <v>2275</v>
      </c>
      <c r="C39" s="66">
        <f t="shared" si="5"/>
        <v>0</v>
      </c>
      <c r="D39" s="66">
        <f t="shared" si="6"/>
        <v>0</v>
      </c>
      <c r="E39" s="71">
        <v>0</v>
      </c>
      <c r="F39" s="71">
        <v>0</v>
      </c>
      <c r="G39" s="71">
        <v>0</v>
      </c>
      <c r="H39" s="71">
        <v>0</v>
      </c>
      <c r="I39" s="66">
        <f t="shared" si="7"/>
        <v>0</v>
      </c>
      <c r="J39" s="71">
        <v>0</v>
      </c>
      <c r="K39" s="71">
        <v>0</v>
      </c>
      <c r="L39" s="71">
        <v>0</v>
      </c>
      <c r="M39" s="69">
        <v>0</v>
      </c>
      <c r="N39" s="71">
        <v>0</v>
      </c>
      <c r="O39" s="69">
        <v>0</v>
      </c>
    </row>
    <row r="40" spans="1:15" s="180" customFormat="1" ht="15.75">
      <c r="A40" s="68" t="s">
        <v>76</v>
      </c>
      <c r="B40" s="88">
        <v>2276</v>
      </c>
      <c r="C40" s="66">
        <f t="shared" si="5"/>
        <v>0</v>
      </c>
      <c r="D40" s="66">
        <f t="shared" si="6"/>
        <v>0</v>
      </c>
      <c r="E40" s="71">
        <v>0</v>
      </c>
      <c r="F40" s="71">
        <v>0</v>
      </c>
      <c r="G40" s="71">
        <v>0</v>
      </c>
      <c r="H40" s="71">
        <v>0</v>
      </c>
      <c r="I40" s="66">
        <f t="shared" si="7"/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</row>
    <row r="41" spans="1:15" s="183" customFormat="1" ht="30">
      <c r="A41" s="67" t="s">
        <v>38</v>
      </c>
      <c r="B41" s="87">
        <v>2280</v>
      </c>
      <c r="C41" s="66">
        <f t="shared" si="5"/>
        <v>0</v>
      </c>
      <c r="D41" s="66">
        <f>D43</f>
        <v>0</v>
      </c>
      <c r="E41" s="71">
        <f>E43</f>
        <v>0</v>
      </c>
      <c r="F41" s="71">
        <f>F43</f>
        <v>0</v>
      </c>
      <c r="G41" s="71">
        <f>G43</f>
        <v>0</v>
      </c>
      <c r="H41" s="71">
        <f>H43</f>
        <v>0</v>
      </c>
      <c r="I41" s="66">
        <f t="shared" si="7"/>
        <v>0</v>
      </c>
      <c r="J41" s="66"/>
      <c r="K41" s="66">
        <f>SUM(K42:K43)</f>
        <v>0</v>
      </c>
      <c r="L41" s="66"/>
      <c r="M41" s="65">
        <f>SUM(M42:M43)</f>
        <v>0</v>
      </c>
      <c r="N41" s="65"/>
      <c r="O41" s="65">
        <f>SUM(O42:O43)</f>
        <v>0</v>
      </c>
    </row>
    <row r="42" spans="1:15" s="180" customFormat="1" ht="25.5">
      <c r="A42" s="70" t="s">
        <v>77</v>
      </c>
      <c r="B42" s="88">
        <v>2281</v>
      </c>
      <c r="C42" s="66">
        <f t="shared" si="5"/>
        <v>0</v>
      </c>
      <c r="D42" s="98">
        <f aca="true" t="shared" si="8" ref="D42:D69">SUM(E42:H42)</f>
        <v>0</v>
      </c>
      <c r="E42" s="99">
        <v>0</v>
      </c>
      <c r="F42" s="99">
        <v>0</v>
      </c>
      <c r="G42" s="99">
        <v>0</v>
      </c>
      <c r="H42" s="99">
        <v>0</v>
      </c>
      <c r="I42" s="66">
        <f t="shared" si="7"/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</row>
    <row r="43" spans="1:15" s="180" customFormat="1" ht="30">
      <c r="A43" s="68" t="s">
        <v>14</v>
      </c>
      <c r="B43" s="88">
        <v>2282</v>
      </c>
      <c r="C43" s="66">
        <f t="shared" si="5"/>
        <v>0</v>
      </c>
      <c r="D43" s="66">
        <f>E43+F43+G43+H43</f>
        <v>0</v>
      </c>
      <c r="E43" s="66">
        <f>SUM(E44:E45)</f>
        <v>0</v>
      </c>
      <c r="F43" s="66">
        <f aca="true" t="shared" si="9" ref="F43:H44">SUM(F44:F45)</f>
        <v>0</v>
      </c>
      <c r="G43" s="66">
        <f t="shared" si="9"/>
        <v>0</v>
      </c>
      <c r="H43" s="66">
        <f t="shared" si="9"/>
        <v>0</v>
      </c>
      <c r="I43" s="66">
        <f t="shared" si="7"/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</row>
    <row r="44" spans="1:15" s="183" customFormat="1" ht="15.75">
      <c r="A44" s="67" t="s">
        <v>78</v>
      </c>
      <c r="B44" s="87">
        <v>2400</v>
      </c>
      <c r="C44" s="66">
        <f t="shared" si="5"/>
        <v>0</v>
      </c>
      <c r="D44" s="66">
        <f t="shared" si="8"/>
        <v>0</v>
      </c>
      <c r="E44" s="66">
        <f>SUM(E45:E46)</f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7"/>
        <v>0</v>
      </c>
      <c r="J44" s="66">
        <f>SUM(J45:J46)</f>
        <v>0</v>
      </c>
      <c r="K44" s="66">
        <f>SUM(K45:K46)</f>
        <v>0</v>
      </c>
      <c r="L44" s="66"/>
      <c r="M44" s="65">
        <f>SUM(M45:M46)</f>
        <v>0</v>
      </c>
      <c r="N44" s="65"/>
      <c r="O44" s="65">
        <f>SUM(O45:O46)</f>
        <v>0</v>
      </c>
    </row>
    <row r="45" spans="1:15" s="180" customFormat="1" ht="15.75">
      <c r="A45" s="68" t="s">
        <v>79</v>
      </c>
      <c r="B45" s="88">
        <v>2410</v>
      </c>
      <c r="C45" s="66">
        <f t="shared" si="5"/>
        <v>0</v>
      </c>
      <c r="D45" s="66">
        <f t="shared" si="8"/>
        <v>0</v>
      </c>
      <c r="E45" s="71">
        <v>0</v>
      </c>
      <c r="F45" s="71">
        <v>0</v>
      </c>
      <c r="G45" s="71">
        <v>0</v>
      </c>
      <c r="H45" s="71">
        <v>0</v>
      </c>
      <c r="I45" s="66">
        <f t="shared" si="7"/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</row>
    <row r="46" spans="1:15" s="180" customFormat="1" ht="15.75">
      <c r="A46" s="68" t="s">
        <v>80</v>
      </c>
      <c r="B46" s="88">
        <v>2420</v>
      </c>
      <c r="C46" s="66">
        <f t="shared" si="5"/>
        <v>0</v>
      </c>
      <c r="D46" s="66">
        <f t="shared" si="8"/>
        <v>0</v>
      </c>
      <c r="E46" s="71">
        <v>0</v>
      </c>
      <c r="F46" s="71">
        <v>0</v>
      </c>
      <c r="G46" s="71">
        <v>0</v>
      </c>
      <c r="H46" s="71">
        <v>0</v>
      </c>
      <c r="I46" s="66">
        <f t="shared" si="7"/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</row>
    <row r="47" spans="1:15" s="183" customFormat="1" ht="15.75">
      <c r="A47" s="72" t="s">
        <v>81</v>
      </c>
      <c r="B47" s="87">
        <v>2600</v>
      </c>
      <c r="C47" s="66">
        <f t="shared" si="5"/>
        <v>0</v>
      </c>
      <c r="D47" s="66">
        <f t="shared" si="8"/>
        <v>0</v>
      </c>
      <c r="E47" s="66">
        <f>SUM(E48:E50)</f>
        <v>0</v>
      </c>
      <c r="F47" s="66">
        <f>SUM(F48:F50)</f>
        <v>0</v>
      </c>
      <c r="G47" s="66">
        <f>SUM(G48:G50)</f>
        <v>0</v>
      </c>
      <c r="H47" s="66">
        <f>SUM(H48:H50)</f>
        <v>0</v>
      </c>
      <c r="I47" s="66">
        <f t="shared" si="7"/>
        <v>0</v>
      </c>
      <c r="J47" s="66">
        <f>SUM(J48:J50)</f>
        <v>0</v>
      </c>
      <c r="K47" s="66">
        <f>SUM(K48:K50)</f>
        <v>0</v>
      </c>
      <c r="L47" s="66"/>
      <c r="M47" s="65">
        <f>SUM(M48:M50)</f>
        <v>0</v>
      </c>
      <c r="N47" s="65"/>
      <c r="O47" s="65">
        <f>SUM(O48:O50)</f>
        <v>0</v>
      </c>
    </row>
    <row r="48" spans="1:15" s="180" customFormat="1" ht="17.25" customHeight="1">
      <c r="A48" s="73" t="s">
        <v>82</v>
      </c>
      <c r="B48" s="88">
        <v>2610</v>
      </c>
      <c r="C48" s="66">
        <f t="shared" si="5"/>
        <v>0</v>
      </c>
      <c r="D48" s="66">
        <f t="shared" si="8"/>
        <v>0</v>
      </c>
      <c r="E48" s="71">
        <v>0</v>
      </c>
      <c r="F48" s="71">
        <v>0</v>
      </c>
      <c r="G48" s="71">
        <v>0</v>
      </c>
      <c r="H48" s="71">
        <v>0</v>
      </c>
      <c r="I48" s="66">
        <f t="shared" si="7"/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</row>
    <row r="49" spans="1:15" s="180" customFormat="1" ht="27.75" customHeight="1">
      <c r="A49" s="68" t="s">
        <v>83</v>
      </c>
      <c r="B49" s="88">
        <v>2620</v>
      </c>
      <c r="C49" s="66">
        <f t="shared" si="5"/>
        <v>0</v>
      </c>
      <c r="D49" s="66">
        <f t="shared" si="8"/>
        <v>0</v>
      </c>
      <c r="E49" s="71">
        <v>0</v>
      </c>
      <c r="F49" s="71">
        <v>0</v>
      </c>
      <c r="G49" s="71">
        <v>0</v>
      </c>
      <c r="H49" s="71">
        <v>0</v>
      </c>
      <c r="I49" s="66">
        <f t="shared" si="7"/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</row>
    <row r="50" spans="1:15" s="180" customFormat="1" ht="30">
      <c r="A50" s="68" t="s">
        <v>84</v>
      </c>
      <c r="B50" s="88">
        <v>2630</v>
      </c>
      <c r="C50" s="66">
        <f t="shared" si="5"/>
        <v>0</v>
      </c>
      <c r="D50" s="160">
        <f t="shared" si="8"/>
        <v>0</v>
      </c>
      <c r="E50" s="161">
        <v>0</v>
      </c>
      <c r="F50" s="161">
        <v>0</v>
      </c>
      <c r="G50" s="161">
        <v>0</v>
      </c>
      <c r="H50" s="161">
        <v>0</v>
      </c>
      <c r="I50" s="66">
        <f t="shared" si="7"/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</row>
    <row r="51" spans="1:15" s="183" customFormat="1" ht="15.75">
      <c r="A51" s="67" t="s">
        <v>39</v>
      </c>
      <c r="B51" s="87">
        <v>2700</v>
      </c>
      <c r="C51" s="66">
        <f t="shared" si="5"/>
        <v>0</v>
      </c>
      <c r="D51" s="66">
        <f t="shared" si="8"/>
        <v>0</v>
      </c>
      <c r="E51" s="66">
        <f>SUM(E52:E54)</f>
        <v>0</v>
      </c>
      <c r="F51" s="66">
        <f>SUM(F52:F54)</f>
        <v>0</v>
      </c>
      <c r="G51" s="66">
        <f>SUM(G52:G54)</f>
        <v>0</v>
      </c>
      <c r="H51" s="66">
        <f>SUM(H52:H54)</f>
        <v>0</v>
      </c>
      <c r="I51" s="66">
        <f t="shared" si="7"/>
        <v>0</v>
      </c>
      <c r="J51" s="66">
        <f>SUM(J52:J54)</f>
        <v>0</v>
      </c>
      <c r="K51" s="66">
        <f>SUM(K52:K54)</f>
        <v>0</v>
      </c>
      <c r="L51" s="66"/>
      <c r="M51" s="65">
        <f>SUM(M52:M54)</f>
        <v>0</v>
      </c>
      <c r="N51" s="65">
        <f>SUM(N52:N54)</f>
        <v>0</v>
      </c>
      <c r="O51" s="65">
        <f>SUM(O52:O54)</f>
        <v>0</v>
      </c>
    </row>
    <row r="52" spans="1:15" s="180" customFormat="1" ht="15.75">
      <c r="A52" s="68" t="s">
        <v>40</v>
      </c>
      <c r="B52" s="88">
        <v>2710</v>
      </c>
      <c r="C52" s="66">
        <f t="shared" si="5"/>
        <v>0</v>
      </c>
      <c r="D52" s="66">
        <f t="shared" si="8"/>
        <v>0</v>
      </c>
      <c r="E52" s="71">
        <v>0</v>
      </c>
      <c r="F52" s="71">
        <v>0</v>
      </c>
      <c r="G52" s="71">
        <v>0</v>
      </c>
      <c r="H52" s="71">
        <v>0</v>
      </c>
      <c r="I52" s="66">
        <f t="shared" si="7"/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</row>
    <row r="53" spans="1:15" s="180" customFormat="1" ht="15.75">
      <c r="A53" s="68" t="s">
        <v>41</v>
      </c>
      <c r="B53" s="88">
        <v>2720</v>
      </c>
      <c r="C53" s="66">
        <f t="shared" si="5"/>
        <v>0</v>
      </c>
      <c r="D53" s="66">
        <f t="shared" si="8"/>
        <v>0</v>
      </c>
      <c r="E53" s="71">
        <v>0</v>
      </c>
      <c r="F53" s="71">
        <v>0</v>
      </c>
      <c r="G53" s="71">
        <v>0</v>
      </c>
      <c r="H53" s="71">
        <v>0</v>
      </c>
      <c r="I53" s="66">
        <f t="shared" si="7"/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</row>
    <row r="54" spans="1:15" s="180" customFormat="1" ht="15.75">
      <c r="A54" s="68" t="s">
        <v>42</v>
      </c>
      <c r="B54" s="88">
        <v>2730</v>
      </c>
      <c r="C54" s="66">
        <f t="shared" si="5"/>
        <v>0</v>
      </c>
      <c r="D54" s="66">
        <f t="shared" si="8"/>
        <v>0</v>
      </c>
      <c r="E54" s="71">
        <v>0</v>
      </c>
      <c r="F54" s="71">
        <v>0</v>
      </c>
      <c r="G54" s="71">
        <v>0</v>
      </c>
      <c r="H54" s="71">
        <v>0</v>
      </c>
      <c r="I54" s="66">
        <f t="shared" si="7"/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</row>
    <row r="55" spans="1:15" s="180" customFormat="1" ht="15.75">
      <c r="A55" s="68" t="s">
        <v>43</v>
      </c>
      <c r="B55" s="88">
        <v>2800</v>
      </c>
      <c r="C55" s="66">
        <f t="shared" si="5"/>
        <v>0</v>
      </c>
      <c r="D55" s="66">
        <f t="shared" si="8"/>
        <v>0</v>
      </c>
      <c r="E55" s="71">
        <v>0</v>
      </c>
      <c r="F55" s="71">
        <v>0</v>
      </c>
      <c r="G55" s="71">
        <v>0</v>
      </c>
      <c r="H55" s="71">
        <v>0</v>
      </c>
      <c r="I55" s="66">
        <f t="shared" si="7"/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</row>
    <row r="56" spans="1:15" s="183" customFormat="1" ht="15.75" customHeight="1">
      <c r="A56" s="74" t="s">
        <v>15</v>
      </c>
      <c r="B56" s="87">
        <v>3000</v>
      </c>
      <c r="C56" s="66">
        <f>D56+I56+M56+N56+O56</f>
        <v>0</v>
      </c>
      <c r="D56" s="66">
        <f>SUM(E56:H56)</f>
        <v>0</v>
      </c>
      <c r="E56" s="66">
        <f>E57+E71</f>
        <v>0</v>
      </c>
      <c r="F56" s="66">
        <f>F57+F71</f>
        <v>0</v>
      </c>
      <c r="G56" s="66">
        <f>G57+G71</f>
        <v>0</v>
      </c>
      <c r="H56" s="66"/>
      <c r="I56" s="66">
        <f t="shared" si="7"/>
        <v>0</v>
      </c>
      <c r="J56" s="66"/>
      <c r="K56" s="66">
        <f>K57+K71</f>
        <v>0</v>
      </c>
      <c r="L56" s="66"/>
      <c r="M56" s="65">
        <f>M57+M71</f>
        <v>0</v>
      </c>
      <c r="N56" s="65"/>
      <c r="O56" s="65">
        <f>O57+O71</f>
        <v>0</v>
      </c>
    </row>
    <row r="57" spans="1:15" s="180" customFormat="1" ht="15.75">
      <c r="A57" s="68" t="s">
        <v>44</v>
      </c>
      <c r="B57" s="88">
        <v>3100</v>
      </c>
      <c r="C57" s="66">
        <f t="shared" si="5"/>
        <v>0</v>
      </c>
      <c r="D57" s="66">
        <f>SUM(E57:H57)</f>
        <v>0</v>
      </c>
      <c r="E57" s="71">
        <f>E58+E59+E62+E65+E69+E70</f>
        <v>0</v>
      </c>
      <c r="F57" s="71">
        <f aca="true" t="shared" si="10" ref="F57:O57">F58+F59+F62+F65+F69+F70</f>
        <v>0</v>
      </c>
      <c r="G57" s="71">
        <f t="shared" si="10"/>
        <v>0</v>
      </c>
      <c r="H57" s="71">
        <f t="shared" si="10"/>
        <v>0</v>
      </c>
      <c r="I57" s="66">
        <f t="shared" si="7"/>
        <v>0</v>
      </c>
      <c r="J57" s="71">
        <f t="shared" si="10"/>
        <v>0</v>
      </c>
      <c r="K57" s="71">
        <f t="shared" si="10"/>
        <v>0</v>
      </c>
      <c r="L57" s="71">
        <f t="shared" si="10"/>
        <v>0</v>
      </c>
      <c r="M57" s="71">
        <f t="shared" si="10"/>
        <v>0</v>
      </c>
      <c r="N57" s="71">
        <f t="shared" si="10"/>
        <v>0</v>
      </c>
      <c r="O57" s="71">
        <f t="shared" si="10"/>
        <v>0</v>
      </c>
    </row>
    <row r="58" spans="1:15" s="180" customFormat="1" ht="30">
      <c r="A58" s="68" t="s">
        <v>45</v>
      </c>
      <c r="B58" s="88">
        <v>3110</v>
      </c>
      <c r="C58" s="66">
        <f t="shared" si="5"/>
        <v>0</v>
      </c>
      <c r="D58" s="66">
        <f t="shared" si="8"/>
        <v>0</v>
      </c>
      <c r="E58" s="71">
        <v>0</v>
      </c>
      <c r="F58" s="71">
        <v>0</v>
      </c>
      <c r="G58" s="71">
        <v>0</v>
      </c>
      <c r="H58" s="71"/>
      <c r="I58" s="66">
        <f t="shared" si="7"/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</row>
    <row r="59" spans="1:15" s="183" customFormat="1" ht="15.75">
      <c r="A59" s="67" t="s">
        <v>85</v>
      </c>
      <c r="B59" s="87">
        <v>3120</v>
      </c>
      <c r="C59" s="66">
        <f t="shared" si="5"/>
        <v>0</v>
      </c>
      <c r="D59" s="66">
        <f t="shared" si="8"/>
        <v>0</v>
      </c>
      <c r="E59" s="66">
        <f>SUM(E60:E61)</f>
        <v>0</v>
      </c>
      <c r="F59" s="66">
        <f aca="true" t="shared" si="11" ref="F59:O59">SUM(F60:F61)</f>
        <v>0</v>
      </c>
      <c r="G59" s="66">
        <f t="shared" si="11"/>
        <v>0</v>
      </c>
      <c r="H59" s="66">
        <f t="shared" si="11"/>
        <v>0</v>
      </c>
      <c r="I59" s="66">
        <f t="shared" si="11"/>
        <v>0</v>
      </c>
      <c r="J59" s="66">
        <f t="shared" si="11"/>
        <v>0</v>
      </c>
      <c r="K59" s="66">
        <f t="shared" si="11"/>
        <v>0</v>
      </c>
      <c r="L59" s="66">
        <f t="shared" si="11"/>
        <v>0</v>
      </c>
      <c r="M59" s="66">
        <f t="shared" si="11"/>
        <v>0</v>
      </c>
      <c r="N59" s="66">
        <f t="shared" si="11"/>
        <v>0</v>
      </c>
      <c r="O59" s="66">
        <f t="shared" si="11"/>
        <v>0</v>
      </c>
    </row>
    <row r="60" spans="1:15" s="180" customFormat="1" ht="15.75">
      <c r="A60" s="68" t="s">
        <v>86</v>
      </c>
      <c r="B60" s="88">
        <v>3121</v>
      </c>
      <c r="C60" s="66">
        <f t="shared" si="5"/>
        <v>0</v>
      </c>
      <c r="D60" s="66">
        <f t="shared" si="8"/>
        <v>0</v>
      </c>
      <c r="E60" s="71">
        <v>0</v>
      </c>
      <c r="F60" s="71">
        <v>0</v>
      </c>
      <c r="G60" s="71">
        <v>0</v>
      </c>
      <c r="H60" s="71">
        <v>0</v>
      </c>
      <c r="I60" s="66">
        <f t="shared" si="7"/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</row>
    <row r="61" spans="1:15" s="180" customFormat="1" ht="15.75">
      <c r="A61" s="68" t="s">
        <v>87</v>
      </c>
      <c r="B61" s="88">
        <v>3122</v>
      </c>
      <c r="C61" s="66">
        <f t="shared" si="5"/>
        <v>0</v>
      </c>
      <c r="D61" s="66">
        <f t="shared" si="8"/>
        <v>0</v>
      </c>
      <c r="E61" s="71">
        <v>0</v>
      </c>
      <c r="F61" s="71">
        <v>0</v>
      </c>
      <c r="G61" s="71">
        <v>0</v>
      </c>
      <c r="H61" s="71">
        <v>0</v>
      </c>
      <c r="I61" s="66">
        <f t="shared" si="7"/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</row>
    <row r="62" spans="1:15" s="183" customFormat="1" ht="15.75">
      <c r="A62" s="67" t="s">
        <v>46</v>
      </c>
      <c r="B62" s="87">
        <v>3130</v>
      </c>
      <c r="C62" s="66">
        <f t="shared" si="5"/>
        <v>0</v>
      </c>
      <c r="D62" s="66">
        <f t="shared" si="8"/>
        <v>0</v>
      </c>
      <c r="E62" s="66">
        <f>SUM(E63:E64)</f>
        <v>0</v>
      </c>
      <c r="F62" s="66">
        <f aca="true" t="shared" si="12" ref="F62:O62">SUM(F63:F64)</f>
        <v>0</v>
      </c>
      <c r="G62" s="66">
        <f t="shared" si="12"/>
        <v>0</v>
      </c>
      <c r="H62" s="66">
        <f t="shared" si="12"/>
        <v>0</v>
      </c>
      <c r="I62" s="66">
        <f t="shared" si="12"/>
        <v>0</v>
      </c>
      <c r="J62" s="66">
        <f t="shared" si="12"/>
        <v>0</v>
      </c>
      <c r="K62" s="66">
        <f t="shared" si="12"/>
        <v>0</v>
      </c>
      <c r="L62" s="66">
        <f t="shared" si="12"/>
        <v>0</v>
      </c>
      <c r="M62" s="66">
        <f t="shared" si="12"/>
        <v>0</v>
      </c>
      <c r="N62" s="66">
        <f t="shared" si="12"/>
        <v>0</v>
      </c>
      <c r="O62" s="66">
        <f t="shared" si="12"/>
        <v>0</v>
      </c>
    </row>
    <row r="63" spans="1:15" s="180" customFormat="1" ht="15.75">
      <c r="A63" s="68" t="s">
        <v>47</v>
      </c>
      <c r="B63" s="88">
        <v>3131</v>
      </c>
      <c r="C63" s="66">
        <f t="shared" si="5"/>
        <v>0</v>
      </c>
      <c r="D63" s="66">
        <f t="shared" si="8"/>
        <v>0</v>
      </c>
      <c r="E63" s="71">
        <v>0</v>
      </c>
      <c r="F63" s="71">
        <v>0</v>
      </c>
      <c r="G63" s="71">
        <v>0</v>
      </c>
      <c r="H63" s="71">
        <v>0</v>
      </c>
      <c r="I63" s="66">
        <f t="shared" si="7"/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</row>
    <row r="64" spans="1:15" s="180" customFormat="1" ht="15.75">
      <c r="A64" s="68" t="s">
        <v>88</v>
      </c>
      <c r="B64" s="88">
        <v>3132</v>
      </c>
      <c r="C64" s="66">
        <f t="shared" si="5"/>
        <v>0</v>
      </c>
      <c r="D64" s="66">
        <f t="shared" si="8"/>
        <v>0</v>
      </c>
      <c r="E64" s="71">
        <v>0</v>
      </c>
      <c r="F64" s="71">
        <v>0</v>
      </c>
      <c r="G64" s="71">
        <v>0</v>
      </c>
      <c r="H64" s="71">
        <v>0</v>
      </c>
      <c r="I64" s="66">
        <f t="shared" si="7"/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</row>
    <row r="65" spans="1:15" s="183" customFormat="1" ht="15.75">
      <c r="A65" s="67" t="s">
        <v>89</v>
      </c>
      <c r="B65" s="87">
        <v>3140</v>
      </c>
      <c r="C65" s="66">
        <f t="shared" si="5"/>
        <v>0</v>
      </c>
      <c r="D65" s="65">
        <f t="shared" si="8"/>
        <v>0</v>
      </c>
      <c r="E65" s="65">
        <f>SUM(E66:E68)</f>
        <v>0</v>
      </c>
      <c r="F65" s="65">
        <f aca="true" t="shared" si="13" ref="F65:O65">SUM(F66:F68)</f>
        <v>0</v>
      </c>
      <c r="G65" s="65">
        <f t="shared" si="13"/>
        <v>0</v>
      </c>
      <c r="H65" s="65">
        <f t="shared" si="13"/>
        <v>0</v>
      </c>
      <c r="I65" s="65">
        <f t="shared" si="13"/>
        <v>0</v>
      </c>
      <c r="J65" s="65">
        <f t="shared" si="13"/>
        <v>0</v>
      </c>
      <c r="K65" s="65">
        <f t="shared" si="13"/>
        <v>0</v>
      </c>
      <c r="L65" s="65">
        <f t="shared" si="13"/>
        <v>0</v>
      </c>
      <c r="M65" s="65">
        <f t="shared" si="13"/>
        <v>0</v>
      </c>
      <c r="N65" s="65">
        <f t="shared" si="13"/>
        <v>0</v>
      </c>
      <c r="O65" s="65">
        <f t="shared" si="13"/>
        <v>0</v>
      </c>
    </row>
    <row r="66" spans="1:15" s="180" customFormat="1" ht="15.75">
      <c r="A66" s="68" t="s">
        <v>90</v>
      </c>
      <c r="B66" s="88">
        <v>3141</v>
      </c>
      <c r="C66" s="66">
        <f t="shared" si="5"/>
        <v>0</v>
      </c>
      <c r="D66" s="65">
        <f t="shared" si="8"/>
        <v>0</v>
      </c>
      <c r="E66" s="69">
        <v>0</v>
      </c>
      <c r="F66" s="69">
        <v>0</v>
      </c>
      <c r="G66" s="69">
        <v>0</v>
      </c>
      <c r="H66" s="69">
        <v>0</v>
      </c>
      <c r="I66" s="66">
        <f t="shared" si="7"/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</row>
    <row r="67" spans="1:15" s="180" customFormat="1" ht="15.75">
      <c r="A67" s="68" t="s">
        <v>91</v>
      </c>
      <c r="B67" s="88">
        <v>3142</v>
      </c>
      <c r="C67" s="66">
        <f t="shared" si="5"/>
        <v>0</v>
      </c>
      <c r="D67" s="65">
        <f t="shared" si="8"/>
        <v>0</v>
      </c>
      <c r="E67" s="69">
        <v>0</v>
      </c>
      <c r="F67" s="69">
        <v>0</v>
      </c>
      <c r="G67" s="69">
        <v>0</v>
      </c>
      <c r="H67" s="69">
        <v>0</v>
      </c>
      <c r="I67" s="66">
        <f t="shared" si="7"/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</row>
    <row r="68" spans="1:15" s="183" customFormat="1" ht="15.75">
      <c r="A68" s="67" t="s">
        <v>92</v>
      </c>
      <c r="B68" s="87">
        <v>3143</v>
      </c>
      <c r="C68" s="66">
        <f t="shared" si="5"/>
        <v>0</v>
      </c>
      <c r="D68" s="65">
        <f t="shared" si="8"/>
        <v>0</v>
      </c>
      <c r="E68" s="65">
        <v>0</v>
      </c>
      <c r="F68" s="65">
        <v>0</v>
      </c>
      <c r="G68" s="65">
        <v>0</v>
      </c>
      <c r="H68" s="65">
        <v>0</v>
      </c>
      <c r="I68" s="66">
        <f t="shared" si="7"/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</row>
    <row r="69" spans="1:15" s="183" customFormat="1" ht="15.75">
      <c r="A69" s="67" t="s">
        <v>93</v>
      </c>
      <c r="B69" s="87">
        <v>3150</v>
      </c>
      <c r="C69" s="66">
        <f t="shared" si="5"/>
        <v>0</v>
      </c>
      <c r="D69" s="65">
        <f t="shared" si="8"/>
        <v>0</v>
      </c>
      <c r="E69" s="69">
        <v>0</v>
      </c>
      <c r="F69" s="69">
        <v>0</v>
      </c>
      <c r="G69" s="69">
        <v>0</v>
      </c>
      <c r="H69" s="69">
        <v>0</v>
      </c>
      <c r="I69" s="66">
        <f t="shared" si="7"/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</row>
    <row r="70" spans="1:15" s="180" customFormat="1" ht="15.75">
      <c r="A70" s="73" t="s">
        <v>94</v>
      </c>
      <c r="B70" s="88">
        <v>3160</v>
      </c>
      <c r="C70" s="66">
        <f t="shared" si="5"/>
        <v>0</v>
      </c>
      <c r="D70" s="65">
        <f aca="true" t="shared" si="14" ref="D70:D75">SUM(E70:H70)</f>
        <v>0</v>
      </c>
      <c r="E70" s="69">
        <v>0</v>
      </c>
      <c r="F70" s="69">
        <v>0</v>
      </c>
      <c r="G70" s="69">
        <v>0</v>
      </c>
      <c r="H70" s="69">
        <v>0</v>
      </c>
      <c r="I70" s="66">
        <f aca="true" t="shared" si="15" ref="I70:I78">SUM(J70:L70)</f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</row>
    <row r="71" spans="1:15" s="183" customFormat="1" ht="15.75" customHeight="1">
      <c r="A71" s="72" t="s">
        <v>95</v>
      </c>
      <c r="B71" s="87">
        <v>3200</v>
      </c>
      <c r="C71" s="66">
        <f t="shared" si="5"/>
        <v>0</v>
      </c>
      <c r="D71" s="65">
        <f t="shared" si="14"/>
        <v>0</v>
      </c>
      <c r="E71" s="65">
        <f>SUM(E72:E75)</f>
        <v>0</v>
      </c>
      <c r="F71" s="65">
        <f aca="true" t="shared" si="16" ref="F71:O71">SUM(F72:F75)</f>
        <v>0</v>
      </c>
      <c r="G71" s="65">
        <f t="shared" si="16"/>
        <v>0</v>
      </c>
      <c r="H71" s="65">
        <f t="shared" si="16"/>
        <v>0</v>
      </c>
      <c r="I71" s="65">
        <f t="shared" si="15"/>
        <v>0</v>
      </c>
      <c r="J71" s="65">
        <f t="shared" si="16"/>
        <v>0</v>
      </c>
      <c r="K71" s="65">
        <f t="shared" si="16"/>
        <v>0</v>
      </c>
      <c r="L71" s="65">
        <f t="shared" si="16"/>
        <v>0</v>
      </c>
      <c r="M71" s="65">
        <f t="shared" si="16"/>
        <v>0</v>
      </c>
      <c r="N71" s="65">
        <f t="shared" si="16"/>
        <v>0</v>
      </c>
      <c r="O71" s="65">
        <f t="shared" si="16"/>
        <v>0</v>
      </c>
    </row>
    <row r="72" spans="1:15" s="180" customFormat="1" ht="30">
      <c r="A72" s="68" t="s">
        <v>96</v>
      </c>
      <c r="B72" s="88">
        <v>3210</v>
      </c>
      <c r="C72" s="66">
        <f t="shared" si="5"/>
        <v>0</v>
      </c>
      <c r="D72" s="65">
        <f t="shared" si="14"/>
        <v>0</v>
      </c>
      <c r="E72" s="71">
        <v>0</v>
      </c>
      <c r="F72" s="71">
        <v>0</v>
      </c>
      <c r="G72" s="71">
        <v>0</v>
      </c>
      <c r="H72" s="71">
        <v>0</v>
      </c>
      <c r="I72" s="66">
        <f t="shared" si="15"/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</row>
    <row r="73" spans="1:15" s="180" customFormat="1" ht="30">
      <c r="A73" s="68" t="s">
        <v>97</v>
      </c>
      <c r="B73" s="88">
        <v>3220</v>
      </c>
      <c r="C73" s="66">
        <f t="shared" si="5"/>
        <v>0</v>
      </c>
      <c r="D73" s="65">
        <f t="shared" si="14"/>
        <v>0</v>
      </c>
      <c r="E73" s="71">
        <v>0</v>
      </c>
      <c r="F73" s="71">
        <v>0</v>
      </c>
      <c r="G73" s="71">
        <v>0</v>
      </c>
      <c r="H73" s="71">
        <v>0</v>
      </c>
      <c r="I73" s="66">
        <f t="shared" si="15"/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</row>
    <row r="74" spans="1:15" s="180" customFormat="1" ht="30">
      <c r="A74" s="68" t="s">
        <v>98</v>
      </c>
      <c r="B74" s="88">
        <v>3230</v>
      </c>
      <c r="C74" s="66">
        <f t="shared" si="5"/>
        <v>0</v>
      </c>
      <c r="D74" s="65">
        <f t="shared" si="14"/>
        <v>0</v>
      </c>
      <c r="E74" s="71">
        <v>0</v>
      </c>
      <c r="F74" s="71">
        <v>0</v>
      </c>
      <c r="G74" s="71">
        <v>0</v>
      </c>
      <c r="H74" s="71">
        <v>0</v>
      </c>
      <c r="I74" s="66">
        <f t="shared" si="15"/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</row>
    <row r="75" spans="1:15" s="180" customFormat="1" ht="15.75">
      <c r="A75" s="68" t="s">
        <v>99</v>
      </c>
      <c r="B75" s="88">
        <v>3240</v>
      </c>
      <c r="C75" s="66">
        <f t="shared" si="5"/>
        <v>0</v>
      </c>
      <c r="D75" s="65">
        <f t="shared" si="14"/>
        <v>0</v>
      </c>
      <c r="E75" s="71">
        <v>0</v>
      </c>
      <c r="F75" s="71">
        <v>0</v>
      </c>
      <c r="G75" s="71">
        <v>0</v>
      </c>
      <c r="H75" s="71">
        <v>0</v>
      </c>
      <c r="I75" s="66">
        <f t="shared" si="15"/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</row>
    <row r="76" spans="1:15" s="180" customFormat="1" ht="18" customHeight="1" hidden="1">
      <c r="A76" s="75"/>
      <c r="B76" s="88"/>
      <c r="C76" s="66">
        <f t="shared" si="5"/>
        <v>0</v>
      </c>
      <c r="D76" s="65"/>
      <c r="E76" s="69"/>
      <c r="F76" s="69"/>
      <c r="G76" s="69"/>
      <c r="H76" s="69"/>
      <c r="I76" s="66">
        <f t="shared" si="15"/>
        <v>0</v>
      </c>
      <c r="J76" s="69"/>
      <c r="K76" s="69"/>
      <c r="L76" s="69"/>
      <c r="M76" s="69"/>
      <c r="N76" s="69"/>
      <c r="O76" s="69"/>
    </row>
    <row r="77" spans="1:15" s="183" customFormat="1" ht="15.75">
      <c r="A77" s="76" t="s">
        <v>100</v>
      </c>
      <c r="B77" s="89">
        <v>4110</v>
      </c>
      <c r="C77" s="66">
        <f t="shared" si="5"/>
        <v>0</v>
      </c>
      <c r="D77" s="65">
        <f>SUM(E77:H77)</f>
        <v>0</v>
      </c>
      <c r="E77" s="65">
        <f>SUM(E78:E80)</f>
        <v>0</v>
      </c>
      <c r="F77" s="65">
        <f>SUM(F78:F80)</f>
        <v>0</v>
      </c>
      <c r="G77" s="65">
        <f>SUM(G78:G80)</f>
        <v>0</v>
      </c>
      <c r="H77" s="65">
        <f>SUM(H78:H80)</f>
        <v>0</v>
      </c>
      <c r="I77" s="66">
        <f t="shared" si="15"/>
        <v>0</v>
      </c>
      <c r="J77" s="65">
        <f aca="true" t="shared" si="17" ref="J77:O77">SUM(J78:J80)</f>
        <v>0</v>
      </c>
      <c r="K77" s="65">
        <f t="shared" si="17"/>
        <v>0</v>
      </c>
      <c r="L77" s="65">
        <f t="shared" si="17"/>
        <v>0</v>
      </c>
      <c r="M77" s="65">
        <f t="shared" si="17"/>
        <v>0</v>
      </c>
      <c r="N77" s="65">
        <f t="shared" si="17"/>
        <v>0</v>
      </c>
      <c r="O77" s="65">
        <f t="shared" si="17"/>
        <v>0</v>
      </c>
    </row>
    <row r="78" spans="1:15" s="180" customFormat="1" ht="27.75" customHeight="1">
      <c r="A78" s="77" t="s">
        <v>101</v>
      </c>
      <c r="B78" s="88">
        <v>4111</v>
      </c>
      <c r="C78" s="66">
        <f t="shared" si="5"/>
        <v>0</v>
      </c>
      <c r="D78" s="65">
        <f>SUM(E78:H78)</f>
        <v>0</v>
      </c>
      <c r="E78" s="69">
        <v>0</v>
      </c>
      <c r="F78" s="69">
        <v>0</v>
      </c>
      <c r="G78" s="69">
        <v>0</v>
      </c>
      <c r="H78" s="69">
        <v>0</v>
      </c>
      <c r="I78" s="66">
        <f t="shared" si="15"/>
        <v>0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</row>
    <row r="79" spans="1:15" s="180" customFormat="1" ht="30">
      <c r="A79" s="77" t="s">
        <v>102</v>
      </c>
      <c r="B79" s="88">
        <v>4112</v>
      </c>
      <c r="C79" s="66">
        <f t="shared" si="5"/>
        <v>0</v>
      </c>
      <c r="D79" s="65">
        <f>SUM(E79:H79)</f>
        <v>0</v>
      </c>
      <c r="E79" s="69">
        <v>0</v>
      </c>
      <c r="F79" s="69">
        <v>0</v>
      </c>
      <c r="G79" s="69">
        <v>0</v>
      </c>
      <c r="H79" s="69">
        <v>0</v>
      </c>
      <c r="I79" s="66">
        <f t="shared" si="7"/>
        <v>0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</row>
    <row r="80" spans="1:15" s="180" customFormat="1" ht="15.75">
      <c r="A80" s="77" t="s">
        <v>103</v>
      </c>
      <c r="B80" s="88">
        <v>4113</v>
      </c>
      <c r="C80" s="66">
        <f t="shared" si="5"/>
        <v>0</v>
      </c>
      <c r="D80" s="65">
        <f>SUM(E80:H80)</f>
        <v>0</v>
      </c>
      <c r="E80" s="69">
        <v>0</v>
      </c>
      <c r="F80" s="69">
        <v>0</v>
      </c>
      <c r="G80" s="69">
        <v>0</v>
      </c>
      <c r="H80" s="69">
        <v>0</v>
      </c>
      <c r="I80" s="66">
        <f t="shared" si="7"/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</row>
    <row r="81" spans="1:15" s="180" customFormat="1" ht="15.75">
      <c r="A81" s="78" t="s">
        <v>104</v>
      </c>
      <c r="B81" s="90">
        <v>4210</v>
      </c>
      <c r="C81" s="66">
        <f>D81+I81+M81+N81+O81</f>
        <v>0</v>
      </c>
      <c r="D81" s="65">
        <f>SUM(E81:H81)</f>
        <v>0</v>
      </c>
      <c r="E81" s="69">
        <v>0</v>
      </c>
      <c r="F81" s="69">
        <v>0</v>
      </c>
      <c r="G81" s="69">
        <v>0</v>
      </c>
      <c r="H81" s="69">
        <v>0</v>
      </c>
      <c r="I81" s="66">
        <f>SUM(J81:L81)</f>
        <v>0</v>
      </c>
      <c r="J81" s="69">
        <v>0</v>
      </c>
      <c r="K81" s="69">
        <v>0</v>
      </c>
      <c r="L81" s="69"/>
      <c r="M81" s="69">
        <v>0</v>
      </c>
      <c r="N81" s="71">
        <v>0</v>
      </c>
      <c r="O81" s="69">
        <v>0</v>
      </c>
    </row>
    <row r="82" spans="1:8" ht="10.5" customHeight="1">
      <c r="A82" s="79" t="s">
        <v>105</v>
      </c>
      <c r="C82" s="185"/>
      <c r="D82" s="185"/>
      <c r="E82" s="185" t="s">
        <v>106</v>
      </c>
      <c r="F82" s="185"/>
      <c r="G82" s="185"/>
      <c r="H82" s="185"/>
    </row>
    <row r="83" spans="1:15" ht="10.5" customHeight="1">
      <c r="A83" s="248" t="s">
        <v>107</v>
      </c>
      <c r="B83" s="248"/>
      <c r="C83" s="248"/>
      <c r="D83" s="184"/>
      <c r="E83" s="184" t="s">
        <v>108</v>
      </c>
      <c r="F83" s="184"/>
      <c r="G83" s="184"/>
      <c r="H83" s="184"/>
      <c r="I83" s="184"/>
      <c r="J83" s="184"/>
      <c r="K83" s="184"/>
      <c r="L83" s="184"/>
      <c r="M83" s="184"/>
      <c r="N83" s="184"/>
      <c r="O83" s="184"/>
    </row>
    <row r="84" spans="1:12" ht="28.5" customHeight="1">
      <c r="A84" s="86" t="s">
        <v>146</v>
      </c>
      <c r="B84" s="80"/>
      <c r="C84" s="80"/>
      <c r="D84" s="230"/>
      <c r="E84" s="230"/>
      <c r="F84" s="157"/>
      <c r="G84" s="158"/>
      <c r="H84" s="158"/>
      <c r="I84" s="231"/>
      <c r="J84" s="231"/>
      <c r="K84" s="231"/>
      <c r="L84" s="231"/>
    </row>
    <row r="85" spans="1:12" ht="18.75">
      <c r="A85" s="12"/>
      <c r="B85" s="80"/>
      <c r="C85" s="80"/>
      <c r="D85" s="244" t="s">
        <v>0</v>
      </c>
      <c r="E85" s="244"/>
      <c r="F85" s="81"/>
      <c r="G85" s="81"/>
      <c r="H85" s="81"/>
      <c r="I85" s="244" t="s">
        <v>1</v>
      </c>
      <c r="J85" s="244"/>
      <c r="K85" s="244"/>
      <c r="L85" s="244"/>
    </row>
    <row r="86" spans="1:12" ht="21" customHeight="1">
      <c r="A86" s="21" t="s">
        <v>147</v>
      </c>
      <c r="B86" s="82"/>
      <c r="C86" s="82"/>
      <c r="D86" s="230"/>
      <c r="E86" s="230"/>
      <c r="F86" s="157"/>
      <c r="G86" s="158"/>
      <c r="H86" s="158"/>
      <c r="I86" s="231"/>
      <c r="J86" s="231"/>
      <c r="K86" s="231"/>
      <c r="L86" s="231"/>
    </row>
    <row r="87" spans="1:12" ht="15">
      <c r="A87" s="43"/>
      <c r="B87" s="80"/>
      <c r="C87" s="80"/>
      <c r="D87" s="244" t="s">
        <v>0</v>
      </c>
      <c r="E87" s="244"/>
      <c r="F87" s="81"/>
      <c r="G87" s="81"/>
      <c r="H87" s="81"/>
      <c r="I87" s="244" t="s">
        <v>1</v>
      </c>
      <c r="J87" s="244"/>
      <c r="K87" s="244"/>
      <c r="L87" s="244"/>
    </row>
    <row r="88" spans="1:12" ht="9" customHeight="1">
      <c r="A88" s="83"/>
      <c r="B88" s="45"/>
      <c r="C88" s="80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5">
      <c r="A89" s="84" t="s">
        <v>16</v>
      </c>
      <c r="B89" s="85"/>
      <c r="C89" s="80"/>
      <c r="D89" s="44"/>
      <c r="E89" s="44"/>
      <c r="F89" s="44"/>
      <c r="G89" s="44"/>
      <c r="H89" s="44"/>
      <c r="I89" s="44"/>
      <c r="J89" s="44"/>
      <c r="K89" s="44"/>
      <c r="L89" s="44"/>
    </row>
    <row r="90" ht="12.75">
      <c r="A90" s="40" t="s">
        <v>109</v>
      </c>
    </row>
  </sheetData>
  <sheetProtection formatColumns="0" formatRows="0"/>
  <mergeCells count="31">
    <mergeCell ref="R8:Y8"/>
    <mergeCell ref="J1:O1"/>
    <mergeCell ref="A83:C83"/>
    <mergeCell ref="A2:O2"/>
    <mergeCell ref="A3:O3"/>
    <mergeCell ref="A4:O4"/>
    <mergeCell ref="I11:L12"/>
    <mergeCell ref="D87:E87"/>
    <mergeCell ref="I87:L87"/>
    <mergeCell ref="J13:L13"/>
    <mergeCell ref="D84:E84"/>
    <mergeCell ref="I84:L84"/>
    <mergeCell ref="D13:D14"/>
    <mergeCell ref="D85:E85"/>
    <mergeCell ref="I85:L85"/>
    <mergeCell ref="E13:H13"/>
    <mergeCell ref="D86:E86"/>
    <mergeCell ref="I86:L86"/>
    <mergeCell ref="A5:O5"/>
    <mergeCell ref="A6:E6"/>
    <mergeCell ref="A8:O8"/>
    <mergeCell ref="M11:O11"/>
    <mergeCell ref="M12:O13"/>
    <mergeCell ref="K7:L7"/>
    <mergeCell ref="B11:B14"/>
    <mergeCell ref="A11:A14"/>
    <mergeCell ref="K6:L6"/>
    <mergeCell ref="C11:C14"/>
    <mergeCell ref="I13:I14"/>
    <mergeCell ref="A9:O9"/>
    <mergeCell ref="D11:H12"/>
  </mergeCells>
  <printOptions/>
  <pageMargins left="0.1968503937007874" right="0.1968503937007874" top="0.3937007874015748" bottom="0.1968503937007874" header="0" footer="0"/>
  <pageSetup fitToHeight="2" horizontalDpi="600" verticalDpi="600" orientation="landscape" paperSize="9" scale="67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Marina</cp:lastModifiedBy>
  <cp:lastPrinted>2022-01-14T13:21:08Z</cp:lastPrinted>
  <dcterms:created xsi:type="dcterms:W3CDTF">2018-07-17T09:17:25Z</dcterms:created>
  <dcterms:modified xsi:type="dcterms:W3CDTF">2022-01-14T17:22:46Z</dcterms:modified>
  <cp:category/>
  <cp:version/>
  <cp:contentType/>
  <cp:contentStatus/>
</cp:coreProperties>
</file>