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81A1C676-69D8-426F-A0F3-23FA55F48D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озрахунок" sheetId="4" r:id="rId1"/>
  </sheets>
  <definedNames>
    <definedName name="_xlnm.Print_Area" localSheetId="0">Розрахунок!$A$1:$C$111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4" l="1"/>
  <c r="C66" i="4"/>
  <c r="C60" i="4"/>
  <c r="C46" i="4"/>
  <c r="C40" i="4" s="1"/>
  <c r="C49" i="4"/>
  <c r="C38" i="4" l="1"/>
  <c r="C71" i="4"/>
</calcChain>
</file>

<file path=xl/sharedStrings.xml><?xml version="1.0" encoding="utf-8"?>
<sst xmlns="http://schemas.openxmlformats.org/spreadsheetml/2006/main" count="127" uniqueCount="114">
  <si>
    <t>доходів і видатків спеціального фонду</t>
  </si>
  <si>
    <t>(найменування підрозділу)</t>
  </si>
  <si>
    <t xml:space="preserve">             з них:</t>
  </si>
  <si>
    <t>. . .</t>
  </si>
  <si>
    <t>Сума видатків, грн.</t>
  </si>
  <si>
    <t xml:space="preserve"> К Е К В </t>
  </si>
  <si>
    <t>Обґрунтування видатків*</t>
  </si>
  <si>
    <t>Всього:</t>
  </si>
  <si>
    <t xml:space="preserve">(підпис)                       </t>
  </si>
  <si>
    <t xml:space="preserve">  Бухгалтер         </t>
  </si>
  <si>
    <t xml:space="preserve">Керівник        </t>
  </si>
  <si>
    <t>а) Перераховується на утримання загальноуніверситетських підрозділів</t>
  </si>
  <si>
    <t>Інші надходження</t>
  </si>
  <si>
    <t>1. Надходження - всього</t>
  </si>
  <si>
    <t>Оплата праці</t>
  </si>
  <si>
    <t>ПРИМІТКИ</t>
  </si>
  <si>
    <t>Розрахунки надходжень та видатків є невід"ємною частиною кошторису</t>
  </si>
  <si>
    <t>ЗАКОНОДАВСТВО:</t>
  </si>
  <si>
    <t>Бюджетний Кодекс України</t>
  </si>
  <si>
    <t>Закон "Про вищу освіту"</t>
  </si>
  <si>
    <t>Постанова КМУ від 28.02.2002р № 228</t>
  </si>
  <si>
    <t>Постанова КМУ від  27 серпня 2010 р. № 796</t>
  </si>
  <si>
    <t>Інші нормативні акти</t>
  </si>
  <si>
    <t>Здійснення видатків бюджету  здійснюється в межах  затверджених у встановленому порядку кошторисів (по КЕКВ). У разі необхідності перерозподілу видатків вносяться зміни до кошторису з детельним обгрунтуванням.</t>
  </si>
  <si>
    <t>Назва КЕКВ та розрахунки видатків, показники</t>
  </si>
  <si>
    <t>Медикаменти та перев'язувальні матеріали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</si>
  <si>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</si>
  <si>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</si>
  <si>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</si>
  <si>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</si>
  <si>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</si>
  <si>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</si>
  <si>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</si>
  <si>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</si>
  <si>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</si>
  <si>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</si>
  <si>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</si>
  <si>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</si>
  <si>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Стипендії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</si>
  <si>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</si>
  <si>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</si>
  <si>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</si>
  <si>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Розрахункові суми по групам матріалів, кількість та суми ОЗ та ІНМА тощо</t>
  </si>
  <si>
    <t>Кількість, найменування, суми</t>
  </si>
  <si>
    <t>Найменування, оріентовна кількість, суми</t>
  </si>
  <si>
    <t>Види послуг, обгрунтування розрахункових сум</t>
  </si>
  <si>
    <t>Кількість відряджень, оріентовні суми, кількість працівників</t>
  </si>
  <si>
    <t>Тариф,натуральні показники, розрахункові суми</t>
  </si>
  <si>
    <t>Площі, приміщення , розрахункові суми</t>
  </si>
  <si>
    <t>Всі розрахунки видатків повинні бути підтверджені основними показниками ( кількість осіб, обсяг надання послугт, термін, прийом/випуск осіб,які навчаються тощо) .</t>
  </si>
  <si>
    <t>Показники підрозділу враховують площі підрозділу, кількість гуртожитків, кількість мещканців та відвідувачів , кількість та види автомобілей, кількість спортивних об"ектів, кількість місць та відвідувачів у закладах культури та громадського харчування, інші підрозділи в структурі основного, види продукції тощо.</t>
  </si>
  <si>
    <t>Українські студенти – 58,6 %</t>
  </si>
  <si>
    <t>Слухачі курсів, інші надх.– 26%</t>
  </si>
  <si>
    <t>Українські студенти – 41,4%</t>
  </si>
  <si>
    <t xml:space="preserve">Іноземні студенти  - 57,2 % </t>
  </si>
  <si>
    <t>Слухачі курсів - 74%</t>
  </si>
  <si>
    <t>Розписати розрахунок фонд оплати праці, відповідно до проєкту штатного роспису з врахуванням запланованого законодавством підвищення заробітної плати, в тому числі кількість ставок, перелік посад, фонд стимулючих надбавок тощо</t>
  </si>
  <si>
    <t>Показники видатків бюджету  до проєкту кошторису, повинні бути обґрунтовані відповідними розрахунками за кожним кодом економічної класифікації видатків бюджету  і деталізовані за видами та кількістю товарів (робіт, послуг) із зазначенням вартості.</t>
  </si>
  <si>
    <t>Слухачі ФДП – 36,62%</t>
  </si>
  <si>
    <t>Детально розписати види видатків</t>
  </si>
  <si>
    <t>(Власне ім"я та ПРІЗВИЩЕ)</t>
  </si>
  <si>
    <t>вказана загальна структура,  в окремих випадках застосовуються затверджені структури по підрозділах</t>
  </si>
  <si>
    <t>Українські аспіранти/докторанти –  %</t>
  </si>
  <si>
    <t>Іноземні аспіранти/докторанти – %</t>
  </si>
  <si>
    <t>Українські аспіранти/докторанти – %</t>
  </si>
  <si>
    <t>Іноземні аспіранти/докторанти –  %</t>
  </si>
  <si>
    <t xml:space="preserve">    (див. Додаток № 1)</t>
  </si>
  <si>
    <t xml:space="preserve">Іноземні студенти  - 33,3 % </t>
  </si>
  <si>
    <t>Перерахування ЦМО -9,5% (студенти)</t>
  </si>
  <si>
    <t>Перерахування ЦМО (аспіранти/докторанти)-%</t>
  </si>
  <si>
    <t>формула</t>
  </si>
  <si>
    <t>2.Видатки, всього</t>
  </si>
  <si>
    <t>зокрема:</t>
  </si>
  <si>
    <t>Нарахування ЄСВ на оплату праці,22 %</t>
  </si>
  <si>
    <t>Планування видатків у розрізі КЕКВ необхідно планувати відповідно до інструкції Мінфіну від 12.03.2012 року № 333</t>
  </si>
  <si>
    <t>Наказ Мінфіну від 12.03.2012р № 333</t>
  </si>
  <si>
    <t>РОЗРАХУНОК до  кошторису на 2022 рік</t>
  </si>
  <si>
    <t>Додаток № 2-освіта  до  кошторису на 2022 рік</t>
  </si>
  <si>
    <t>Аспіранти/докторанти згідно затвердженої структури використання коштів, виходячи з років навчанян</t>
  </si>
  <si>
    <t>робиться окремо 2201160/2 та 2201160/3</t>
  </si>
  <si>
    <t>Залишок коштів на рахунку на 01.01.2022р</t>
  </si>
  <si>
    <t>Залишок коштів на рахунку заробітньої плати на 01.01.2022р</t>
  </si>
  <si>
    <t>сума повинна співпадати з додатку 1 ( всього надходжень)</t>
  </si>
  <si>
    <t>У суму фонду розвитку включаємо енергозбереження</t>
  </si>
  <si>
    <t>в том числі енергозбереження:</t>
  </si>
  <si>
    <t>План видатків споживання</t>
  </si>
  <si>
    <t>План видатків розвитку</t>
  </si>
  <si>
    <t>Загальна сума по всім класифікаціях (КЕКВ)</t>
  </si>
  <si>
    <t>В том числі план видатків енергозбереження</t>
  </si>
  <si>
    <t>Видатки розвитку включає енергозбереження</t>
  </si>
  <si>
    <t xml:space="preserve">перераховуємо все, що купуємо Наприклад : 1. лапма 10222 грн </t>
  </si>
  <si>
    <t xml:space="preserve"> Всього фонд споживання за 2210 :</t>
  </si>
  <si>
    <t>Всього фонд розвитку за 2240  :</t>
  </si>
  <si>
    <t>Всього фонд споживання  за 2240:</t>
  </si>
  <si>
    <t xml:space="preserve">Всього фонд розвитку за 2210  </t>
  </si>
  <si>
    <t>1. Принтер 2 шт Х 10 000</t>
  </si>
  <si>
    <t xml:space="preserve"> 2. Столи аудиторні 1 шт х 5 000</t>
  </si>
  <si>
    <t xml:space="preserve">2. Джерело безперебійного живлення 1 шт х 2000 </t>
  </si>
  <si>
    <t xml:space="preserve">1. Лампа люмінесцентна 2шт х 500         </t>
  </si>
  <si>
    <t>1.Канцелярські товари</t>
  </si>
  <si>
    <t>2.Засоби для прибирання</t>
  </si>
  <si>
    <t>3.Папір</t>
  </si>
  <si>
    <t>1.</t>
  </si>
  <si>
    <t>2.</t>
  </si>
  <si>
    <t>1. Телекомунікаційні послуги</t>
  </si>
  <si>
    <t>1. Заміна вікон 10 шт Х 5000</t>
  </si>
  <si>
    <t>2. Ремонт аудиторій (272, 250, 260)</t>
  </si>
  <si>
    <t>Всього фонд розвитку за 3110:</t>
  </si>
  <si>
    <t>1.(Повне найменування, кількість і суми)</t>
  </si>
  <si>
    <t>за КПКВК 2201160 /2</t>
  </si>
  <si>
    <t>вказуємо яка це програма (2201160/2 чи 2201160/3 чи 2201160/н</t>
  </si>
  <si>
    <t>видатки розвитку</t>
  </si>
  <si>
    <t>б) перерахування до Фонду розвитку у 2022 році, всього</t>
  </si>
  <si>
    <t>в) Використовується підрозділом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</si>
</sst>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 Cyr"/>
      <family val="1"/>
      <charset val="204"/>
    </font>
    <font>
      <sz val="11"/>
      <name val="Times New Roman Cyr"/>
      <charset val="204"/>
    </font>
    <font>
      <sz val="12"/>
      <name val="Times New Roman Cyr"/>
      <charset val="204"/>
    </font>
    <font>
      <b/>
      <sz val="18"/>
      <color theme="3"/>
      <name val="Cambria"/>
      <family val="2"/>
      <charset val="204"/>
      <scheme val="major"/>
    </font>
    <font>
      <i/>
      <sz val="12"/>
      <color theme="1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i/>
      <sz val="12"/>
      <color indexed="8"/>
      <name val="Times New Roman Cyr"/>
      <charset val="204"/>
    </font>
    <font>
      <sz val="16"/>
      <color rgb="FFFF0000"/>
      <name val="Calibri"/>
      <family val="2"/>
      <charset val="204"/>
      <scheme val="minor"/>
    </font>
    <font>
      <sz val="12"/>
      <color indexed="8"/>
      <name val="Times New Roman Cyr"/>
      <charset val="204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indexed="8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9" fontId="1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9" applyNumberFormat="0" applyAlignment="0" applyProtection="0"/>
    <xf numFmtId="0" fontId="19" fillId="6" borderId="20" applyNumberFormat="0" applyAlignment="0" applyProtection="0"/>
    <xf numFmtId="0" fontId="20" fillId="6" borderId="19" applyNumberFormat="0" applyAlignment="0" applyProtection="0"/>
    <xf numFmtId="0" fontId="21" fillId="0" borderId="21" applyNumberFormat="0" applyFill="0" applyAlignment="0" applyProtection="0"/>
    <xf numFmtId="0" fontId="22" fillId="7" borderId="2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11" fillId="8" borderId="23" applyNumberFormat="0" applyFont="0" applyAlignment="0" applyProtection="0"/>
  </cellStyleXfs>
  <cellXfs count="97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6" xfId="0" applyFont="1" applyBorder="1" applyAlignment="1">
      <alignment vertical="top" wrapText="1"/>
    </xf>
    <xf numFmtId="0" fontId="0" fillId="0" borderId="6" xfId="0" applyBorder="1"/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4" xfId="0" applyBorder="1"/>
    <xf numFmtId="0" fontId="5" fillId="0" borderId="0" xfId="0" applyFont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5" fillId="0" borderId="0" xfId="0" applyFont="1" applyBorder="1" applyAlignment="1"/>
    <xf numFmtId="0" fontId="4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32" fillId="0" borderId="6" xfId="26" applyFont="1" applyFill="1" applyBorder="1" applyAlignment="1">
      <alignment horizontal="left" wrapText="1"/>
    </xf>
    <xf numFmtId="0" fontId="33" fillId="0" borderId="6" xfId="26" applyFont="1" applyFill="1" applyBorder="1" applyAlignment="1">
      <alignment horizontal="left" wrapText="1"/>
    </xf>
    <xf numFmtId="0" fontId="29" fillId="0" borderId="6" xfId="26" applyFont="1" applyFill="1" applyBorder="1" applyAlignment="1">
      <alignment horizontal="center" vertical="top"/>
    </xf>
    <xf numFmtId="0" fontId="31" fillId="15" borderId="6" xfId="0" applyFont="1" applyFill="1" applyBorder="1" applyAlignment="1">
      <alignment vertical="top" wrapText="1"/>
    </xf>
    <xf numFmtId="0" fontId="33" fillId="15" borderId="6" xfId="26" applyFont="1" applyFill="1" applyBorder="1" applyAlignment="1">
      <alignment horizontal="left" wrapText="1"/>
    </xf>
    <xf numFmtId="0" fontId="27" fillId="0" borderId="6" xfId="23" applyFont="1" applyFill="1" applyBorder="1" applyAlignment="1">
      <alignment horizontal="left" wrapText="1"/>
    </xf>
    <xf numFmtId="0" fontId="28" fillId="0" borderId="6" xfId="26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1" fontId="2" fillId="0" borderId="6" xfId="1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0" fontId="34" fillId="0" borderId="0" xfId="0" applyFont="1"/>
    <xf numFmtId="0" fontId="3" fillId="0" borderId="1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0" fontId="35" fillId="0" borderId="6" xfId="26" applyFont="1" applyFill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36" fillId="0" borderId="0" xfId="0" applyFont="1"/>
    <xf numFmtId="0" fontId="37" fillId="0" borderId="0" xfId="0" applyFont="1"/>
    <xf numFmtId="0" fontId="7" fillId="0" borderId="32" xfId="0" applyFont="1" applyBorder="1" applyAlignment="1">
      <alignment horizontal="right" vertical="top" wrapText="1"/>
    </xf>
    <xf numFmtId="0" fontId="1" fillId="0" borderId="33" xfId="0" applyFont="1" applyBorder="1"/>
    <xf numFmtId="0" fontId="3" fillId="0" borderId="3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8" fillId="0" borderId="0" xfId="0" applyFont="1"/>
    <xf numFmtId="0" fontId="2" fillId="16" borderId="12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0" xfId="0" applyBorder="1"/>
    <xf numFmtId="0" fontId="23" fillId="0" borderId="0" xfId="0" applyFont="1"/>
    <xf numFmtId="0" fontId="2" fillId="15" borderId="6" xfId="0" applyFont="1" applyFill="1" applyBorder="1" applyAlignment="1">
      <alignment vertical="top" wrapText="1"/>
    </xf>
    <xf numFmtId="0" fontId="39" fillId="17" borderId="6" xfId="26" applyFont="1" applyFill="1" applyBorder="1" applyAlignment="1">
      <alignment horizontal="left" wrapText="1"/>
    </xf>
    <xf numFmtId="0" fontId="3" fillId="17" borderId="6" xfId="0" applyFont="1" applyFill="1" applyBorder="1" applyAlignment="1">
      <alignment vertical="top" wrapText="1"/>
    </xf>
    <xf numFmtId="0" fontId="31" fillId="17" borderId="6" xfId="0" applyFont="1" applyFill="1" applyBorder="1" applyAlignment="1">
      <alignment vertical="top" wrapText="1"/>
    </xf>
    <xf numFmtId="0" fontId="2" fillId="17" borderId="6" xfId="0" applyFont="1" applyFill="1" applyBorder="1" applyAlignment="1">
      <alignment vertical="top" wrapText="1"/>
    </xf>
    <xf numFmtId="0" fontId="3" fillId="16" borderId="6" xfId="0" applyFont="1" applyFill="1" applyBorder="1" applyAlignment="1">
      <alignment vertical="top" wrapText="1"/>
    </xf>
    <xf numFmtId="0" fontId="2" fillId="16" borderId="6" xfId="0" applyFont="1" applyFill="1" applyBorder="1" applyAlignment="1">
      <alignment vertical="top" wrapText="1"/>
    </xf>
    <xf numFmtId="0" fontId="31" fillId="16" borderId="6" xfId="0" applyFont="1" applyFill="1" applyBorder="1" applyAlignment="1">
      <alignment vertical="top" wrapText="1"/>
    </xf>
    <xf numFmtId="0" fontId="31" fillId="15" borderId="0" xfId="0" applyFont="1" applyFill="1" applyBorder="1" applyAlignment="1">
      <alignment vertical="top" wrapText="1"/>
    </xf>
    <xf numFmtId="0" fontId="4" fillId="0" borderId="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1" fillId="15" borderId="36" xfId="0" applyFont="1" applyFill="1" applyBorder="1" applyAlignment="1">
      <alignment horizontal="center" vertical="top" wrapText="1"/>
    </xf>
    <xf numFmtId="0" fontId="31" fillId="15" borderId="37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9" fillId="0" borderId="8" xfId="26" applyFont="1" applyFill="1" applyBorder="1" applyAlignment="1">
      <alignment horizontal="center" vertical="center"/>
    </xf>
    <xf numFmtId="0" fontId="29" fillId="0" borderId="35" xfId="26" applyFont="1" applyFill="1" applyBorder="1" applyAlignment="1">
      <alignment horizontal="center" vertical="center"/>
    </xf>
    <xf numFmtId="0" fontId="29" fillId="0" borderId="25" xfId="26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28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24" xr:uid="{00000000-0005-0000-0000-00000F000000}"/>
    <cellStyle name="Нейтральный" xfId="8" builtinId="28" customBuiltin="1"/>
    <cellStyle name="Обычный" xfId="0" builtinId="0"/>
    <cellStyle name="Обычный 2" xfId="25" xr:uid="{00000000-0005-0000-0000-000012000000}"/>
    <cellStyle name="Обычный 3" xfId="26" xr:uid="{00000000-0005-0000-0000-000013000000}"/>
    <cellStyle name="Обычный 4" xfId="23" xr:uid="{00000000-0005-0000-0000-000014000000}"/>
    <cellStyle name="Плохой" xfId="7" builtinId="27" customBuiltin="1"/>
    <cellStyle name="Пояснение" xfId="15" builtinId="53" customBuiltin="1"/>
    <cellStyle name="Примечание 2" xfId="27" xr:uid="{00000000-0005-0000-0000-000017000000}"/>
    <cellStyle name="Процентный" xfId="1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"/>
  <sheetViews>
    <sheetView tabSelected="1" view="pageBreakPreview" topLeftCell="A40" zoomScaleNormal="100" zoomScaleSheetLayoutView="100" workbookViewId="0">
      <selection activeCell="G34" sqref="G34"/>
    </sheetView>
  </sheetViews>
  <sheetFormatPr defaultRowHeight="15" x14ac:dyDescent="0.25"/>
  <cols>
    <col min="1" max="1" width="31.140625" customWidth="1"/>
    <col min="2" max="2" width="49.42578125" customWidth="1"/>
    <col min="3" max="3" width="21.5703125" customWidth="1"/>
  </cols>
  <sheetData>
    <row r="1" spans="1:7" ht="15.75" customHeight="1" x14ac:dyDescent="0.25">
      <c r="B1" s="75" t="s">
        <v>77</v>
      </c>
      <c r="C1" s="75"/>
    </row>
    <row r="2" spans="1:7" ht="15.75" x14ac:dyDescent="0.25">
      <c r="A2" s="1"/>
    </row>
    <row r="3" spans="1:7" ht="18.75" x14ac:dyDescent="0.3">
      <c r="A3" s="76" t="s">
        <v>76</v>
      </c>
      <c r="B3" s="76"/>
      <c r="C3" s="76"/>
    </row>
    <row r="4" spans="1:7" ht="18.75" x14ac:dyDescent="0.3">
      <c r="A4" s="77" t="s">
        <v>0</v>
      </c>
      <c r="B4" s="77"/>
      <c r="C4" s="77"/>
      <c r="D4" s="49" t="s">
        <v>79</v>
      </c>
    </row>
    <row r="5" spans="1:7" ht="18.75" x14ac:dyDescent="0.3">
      <c r="A5" s="77" t="s">
        <v>109</v>
      </c>
      <c r="B5" s="77"/>
      <c r="C5" s="77"/>
      <c r="D5" t="s">
        <v>110</v>
      </c>
    </row>
    <row r="6" spans="1:7" ht="18.75" x14ac:dyDescent="0.3">
      <c r="A6" s="78"/>
      <c r="B6" s="78"/>
      <c r="C6" s="78"/>
    </row>
    <row r="7" spans="1:7" ht="22.5" x14ac:dyDescent="0.3">
      <c r="A7" s="68" t="s">
        <v>1</v>
      </c>
      <c r="B7" s="68"/>
      <c r="C7" s="68"/>
    </row>
    <row r="8" spans="1:7" ht="19.5" thickBot="1" x14ac:dyDescent="0.35">
      <c r="A8" s="1"/>
      <c r="E8" s="13"/>
      <c r="F8" s="13"/>
      <c r="G8" s="13"/>
    </row>
    <row r="9" spans="1:7" ht="15.75" customHeight="1" x14ac:dyDescent="0.25">
      <c r="A9" s="69" t="s">
        <v>5</v>
      </c>
      <c r="B9" s="69" t="s">
        <v>6</v>
      </c>
      <c r="C9" s="69" t="s">
        <v>4</v>
      </c>
    </row>
    <row r="10" spans="1:7" x14ac:dyDescent="0.25">
      <c r="A10" s="70"/>
      <c r="B10" s="70"/>
      <c r="C10" s="70"/>
    </row>
    <row r="11" spans="1:7" ht="15.75" thickBot="1" x14ac:dyDescent="0.3">
      <c r="A11" s="71"/>
      <c r="B11" s="71"/>
      <c r="C11" s="71"/>
    </row>
    <row r="12" spans="1:7" ht="15.75" x14ac:dyDescent="0.25">
      <c r="A12" s="30" t="s">
        <v>13</v>
      </c>
      <c r="B12" s="74">
        <v>1</v>
      </c>
      <c r="C12" s="72">
        <v>100</v>
      </c>
      <c r="D12" t="s">
        <v>82</v>
      </c>
    </row>
    <row r="13" spans="1:7" ht="18.75" customHeight="1" thickBot="1" x14ac:dyDescent="0.3">
      <c r="A13" s="37" t="s">
        <v>66</v>
      </c>
      <c r="B13" s="91"/>
      <c r="C13" s="73"/>
    </row>
    <row r="14" spans="1:7" ht="18" customHeight="1" x14ac:dyDescent="0.35">
      <c r="A14" s="92" t="s">
        <v>2</v>
      </c>
      <c r="B14" s="11" t="s">
        <v>51</v>
      </c>
      <c r="C14" s="6"/>
      <c r="D14" s="38" t="s">
        <v>61</v>
      </c>
    </row>
    <row r="15" spans="1:7" ht="18" customHeight="1" x14ac:dyDescent="0.25">
      <c r="A15" s="93" t="s">
        <v>11</v>
      </c>
      <c r="B15" s="12" t="s">
        <v>67</v>
      </c>
      <c r="C15" s="7"/>
    </row>
    <row r="16" spans="1:7" ht="18" customHeight="1" x14ac:dyDescent="0.25">
      <c r="A16" s="93"/>
      <c r="B16" s="12" t="s">
        <v>68</v>
      </c>
      <c r="C16" s="7"/>
    </row>
    <row r="17" spans="1:4" ht="18" customHeight="1" x14ac:dyDescent="0.3">
      <c r="A17" s="93"/>
      <c r="B17" s="12" t="s">
        <v>62</v>
      </c>
      <c r="C17" s="7"/>
      <c r="D17" s="39" t="s">
        <v>78</v>
      </c>
    </row>
    <row r="18" spans="1:4" ht="18" customHeight="1" x14ac:dyDescent="0.35">
      <c r="A18" s="93"/>
      <c r="B18" s="12" t="s">
        <v>63</v>
      </c>
      <c r="C18" s="7"/>
      <c r="D18" s="29"/>
    </row>
    <row r="19" spans="1:4" ht="18" customHeight="1" x14ac:dyDescent="0.25">
      <c r="A19" s="93"/>
      <c r="B19" s="12" t="s">
        <v>69</v>
      </c>
      <c r="C19" s="7"/>
    </row>
    <row r="20" spans="1:4" ht="18.75" customHeight="1" x14ac:dyDescent="0.25">
      <c r="A20" s="93"/>
      <c r="B20" s="12" t="s">
        <v>52</v>
      </c>
      <c r="C20" s="7"/>
    </row>
    <row r="21" spans="1:4" ht="17.25" customHeight="1" x14ac:dyDescent="0.25">
      <c r="A21" s="93"/>
      <c r="B21" s="12" t="s">
        <v>58</v>
      </c>
      <c r="C21" s="7"/>
    </row>
    <row r="22" spans="1:4" ht="16.5" thickBot="1" x14ac:dyDescent="0.3">
      <c r="A22" s="94" t="s">
        <v>7</v>
      </c>
      <c r="B22" s="95"/>
      <c r="C22" s="96">
        <v>40</v>
      </c>
      <c r="D22" t="s">
        <v>70</v>
      </c>
    </row>
    <row r="23" spans="1:4" ht="32.25" thickBot="1" x14ac:dyDescent="0.3">
      <c r="A23" s="90" t="s">
        <v>112</v>
      </c>
      <c r="B23" s="88"/>
      <c r="C23" s="89">
        <v>5</v>
      </c>
    </row>
    <row r="24" spans="1:4" ht="18" customHeight="1" x14ac:dyDescent="0.35">
      <c r="A24" s="79" t="s">
        <v>113</v>
      </c>
      <c r="B24" s="11" t="s">
        <v>53</v>
      </c>
      <c r="C24" s="6"/>
      <c r="D24" s="38" t="s">
        <v>61</v>
      </c>
    </row>
    <row r="25" spans="1:4" ht="18" customHeight="1" x14ac:dyDescent="0.25">
      <c r="A25" s="80"/>
      <c r="B25" s="12" t="s">
        <v>54</v>
      </c>
      <c r="C25" s="7"/>
    </row>
    <row r="26" spans="1:4" ht="18" customHeight="1" x14ac:dyDescent="0.25">
      <c r="A26" s="80"/>
      <c r="B26" s="12" t="s">
        <v>64</v>
      </c>
      <c r="C26" s="7"/>
    </row>
    <row r="27" spans="1:4" ht="18" customHeight="1" x14ac:dyDescent="0.3">
      <c r="A27" s="80"/>
      <c r="B27" s="12" t="s">
        <v>65</v>
      </c>
      <c r="C27" s="7"/>
      <c r="D27" s="39" t="s">
        <v>78</v>
      </c>
    </row>
    <row r="28" spans="1:4" ht="18" customHeight="1" x14ac:dyDescent="0.35">
      <c r="A28" s="80"/>
      <c r="B28" s="12" t="s">
        <v>58</v>
      </c>
      <c r="C28" s="7"/>
      <c r="D28" s="29"/>
    </row>
    <row r="29" spans="1:4" ht="18" customHeight="1" x14ac:dyDescent="0.25">
      <c r="A29" s="80"/>
      <c r="B29" s="4" t="s">
        <v>55</v>
      </c>
      <c r="C29" s="7"/>
    </row>
    <row r="30" spans="1:4" ht="18" customHeight="1" thickBot="1" x14ac:dyDescent="0.3">
      <c r="A30" s="80"/>
      <c r="B30" s="43" t="s">
        <v>12</v>
      </c>
      <c r="C30" s="8"/>
    </row>
    <row r="31" spans="1:4" ht="18" customHeight="1" thickBot="1" x14ac:dyDescent="0.3">
      <c r="A31" s="80"/>
      <c r="B31" s="50" t="s">
        <v>80</v>
      </c>
      <c r="C31" s="8"/>
    </row>
    <row r="32" spans="1:4" ht="18" customHeight="1" thickBot="1" x14ac:dyDescent="0.3">
      <c r="A32" s="81"/>
      <c r="B32" s="50" t="s">
        <v>81</v>
      </c>
      <c r="C32" s="44"/>
    </row>
    <row r="33" spans="1:9" ht="16.5" thickBot="1" x14ac:dyDescent="0.3">
      <c r="A33" s="40" t="s">
        <v>7</v>
      </c>
      <c r="B33" s="43"/>
      <c r="C33" s="42">
        <f>C12-C22-C23</f>
        <v>55</v>
      </c>
      <c r="D33" t="s">
        <v>70</v>
      </c>
    </row>
    <row r="34" spans="1:9" ht="16.5" thickBot="1" x14ac:dyDescent="0.3">
      <c r="A34" s="32" t="s">
        <v>71</v>
      </c>
      <c r="B34" s="41"/>
      <c r="C34" s="34">
        <v>55</v>
      </c>
    </row>
    <row r="35" spans="1:9" ht="32.25" thickBot="1" x14ac:dyDescent="0.3">
      <c r="A35" s="35" t="s">
        <v>72</v>
      </c>
      <c r="B35" s="33" t="s">
        <v>24</v>
      </c>
      <c r="C35" s="31"/>
    </row>
    <row r="36" spans="1:9" ht="15.75" x14ac:dyDescent="0.25">
      <c r="A36" s="25">
        <v>2110</v>
      </c>
      <c r="B36" s="4" t="s">
        <v>14</v>
      </c>
      <c r="C36" s="4"/>
    </row>
    <row r="37" spans="1:9" ht="94.5" x14ac:dyDescent="0.25">
      <c r="A37" s="5"/>
      <c r="B37" s="21" t="s">
        <v>56</v>
      </c>
      <c r="C37" s="4"/>
    </row>
    <row r="38" spans="1:9" ht="15.75" x14ac:dyDescent="0.25">
      <c r="A38" s="25">
        <v>2120</v>
      </c>
      <c r="B38" s="4" t="s">
        <v>73</v>
      </c>
      <c r="C38" s="4">
        <f>C36*22%</f>
        <v>0</v>
      </c>
      <c r="D38" t="s">
        <v>70</v>
      </c>
    </row>
    <row r="39" spans="1:9" ht="18" customHeight="1" x14ac:dyDescent="0.25">
      <c r="A39" s="85">
        <v>2210</v>
      </c>
      <c r="B39" s="54" t="s">
        <v>26</v>
      </c>
      <c r="C39" s="4"/>
      <c r="D39" t="s">
        <v>90</v>
      </c>
    </row>
    <row r="40" spans="1:9" ht="18" customHeight="1" x14ac:dyDescent="0.25">
      <c r="A40" s="86"/>
      <c r="B40" s="59" t="s">
        <v>94</v>
      </c>
      <c r="C40" s="59">
        <f>C41+C42+C43+C44+C45+C46</f>
        <v>28000</v>
      </c>
      <c r="D40" t="s">
        <v>83</v>
      </c>
    </row>
    <row r="41" spans="1:9" ht="18.75" customHeight="1" x14ac:dyDescent="0.25">
      <c r="A41" s="86"/>
      <c r="B41" s="60" t="s">
        <v>95</v>
      </c>
      <c r="C41" s="60">
        <v>20000</v>
      </c>
      <c r="D41" s="53"/>
      <c r="E41" s="53"/>
      <c r="F41" s="53"/>
      <c r="G41" s="53"/>
      <c r="H41" s="53"/>
      <c r="I41" s="53"/>
    </row>
    <row r="42" spans="1:9" ht="21.75" customHeight="1" x14ac:dyDescent="0.25">
      <c r="A42" s="86"/>
      <c r="B42" s="60" t="s">
        <v>96</v>
      </c>
      <c r="C42" s="60">
        <v>5000</v>
      </c>
      <c r="D42" s="53"/>
      <c r="E42" s="53"/>
      <c r="F42" s="53"/>
      <c r="G42" s="53"/>
      <c r="H42" s="53"/>
      <c r="I42" s="53"/>
    </row>
    <row r="43" spans="1:9" ht="21.75" customHeight="1" x14ac:dyDescent="0.25">
      <c r="A43" s="86"/>
      <c r="B43" s="60"/>
      <c r="C43" s="60"/>
      <c r="D43" s="53"/>
      <c r="E43" s="53"/>
      <c r="F43" s="53"/>
      <c r="G43" s="53"/>
      <c r="H43" s="53"/>
      <c r="I43" s="53"/>
    </row>
    <row r="44" spans="1:9" ht="21.75" customHeight="1" x14ac:dyDescent="0.25">
      <c r="A44" s="86"/>
      <c r="B44" s="60"/>
      <c r="C44" s="60"/>
      <c r="D44" s="53"/>
      <c r="E44" s="53"/>
      <c r="F44" s="53"/>
      <c r="G44" s="53"/>
      <c r="H44" s="53"/>
      <c r="I44" s="53"/>
    </row>
    <row r="45" spans="1:9" ht="21.75" customHeight="1" x14ac:dyDescent="0.25">
      <c r="A45" s="86"/>
      <c r="B45" s="60"/>
      <c r="C45" s="60"/>
      <c r="D45" s="53"/>
      <c r="E45" s="53"/>
      <c r="F45" s="53"/>
      <c r="G45" s="53"/>
      <c r="H45" s="53"/>
      <c r="I45" s="53"/>
    </row>
    <row r="46" spans="1:9" ht="15.75" x14ac:dyDescent="0.25">
      <c r="A46" s="86"/>
      <c r="B46" s="61" t="s">
        <v>84</v>
      </c>
      <c r="C46" s="60">
        <f>C47+C48</f>
        <v>3000</v>
      </c>
    </row>
    <row r="47" spans="1:9" ht="15.75" x14ac:dyDescent="0.25">
      <c r="A47" s="86"/>
      <c r="B47" s="60" t="s">
        <v>98</v>
      </c>
      <c r="C47" s="60">
        <v>1000</v>
      </c>
    </row>
    <row r="48" spans="1:9" ht="20.25" customHeight="1" x14ac:dyDescent="0.25">
      <c r="A48" s="86"/>
      <c r="B48" s="60" t="s">
        <v>97</v>
      </c>
      <c r="C48" s="60">
        <v>2000</v>
      </c>
    </row>
    <row r="49" spans="1:3" ht="15.75" x14ac:dyDescent="0.25">
      <c r="A49" s="86"/>
      <c r="B49" s="59" t="s">
        <v>91</v>
      </c>
      <c r="C49" s="59">
        <f>C50+C51+C52</f>
        <v>3300</v>
      </c>
    </row>
    <row r="50" spans="1:3" ht="15.75" x14ac:dyDescent="0.25">
      <c r="A50" s="86"/>
      <c r="B50" s="60" t="s">
        <v>99</v>
      </c>
      <c r="C50" s="60">
        <v>3000</v>
      </c>
    </row>
    <row r="51" spans="1:3" ht="15.75" x14ac:dyDescent="0.25">
      <c r="A51" s="86"/>
      <c r="B51" s="60" t="s">
        <v>100</v>
      </c>
      <c r="C51" s="60">
        <v>200</v>
      </c>
    </row>
    <row r="52" spans="1:3" ht="18" customHeight="1" x14ac:dyDescent="0.25">
      <c r="A52" s="86"/>
      <c r="B52" s="60" t="s">
        <v>101</v>
      </c>
      <c r="C52" s="60">
        <v>100</v>
      </c>
    </row>
    <row r="53" spans="1:3" ht="30" customHeight="1" x14ac:dyDescent="0.25">
      <c r="A53" s="87"/>
      <c r="B53" s="66" t="s">
        <v>42</v>
      </c>
      <c r="C53" s="67"/>
    </row>
    <row r="54" spans="1:3" ht="19.5" customHeight="1" x14ac:dyDescent="0.25">
      <c r="A54" s="26">
        <v>2220</v>
      </c>
      <c r="B54" s="23" t="s">
        <v>25</v>
      </c>
      <c r="C54" s="4"/>
    </row>
    <row r="55" spans="1:3" ht="20.25" customHeight="1" x14ac:dyDescent="0.25">
      <c r="A55" s="28"/>
      <c r="B55" s="21" t="s">
        <v>43</v>
      </c>
      <c r="C55" s="4"/>
    </row>
    <row r="56" spans="1:3" ht="20.25" customHeight="1" x14ac:dyDescent="0.25">
      <c r="A56" s="28">
        <v>2230</v>
      </c>
      <c r="B56" s="18" t="s">
        <v>27</v>
      </c>
      <c r="C56" s="4"/>
    </row>
    <row r="57" spans="1:3" ht="14.25" customHeight="1" x14ac:dyDescent="0.25">
      <c r="A57" s="27" t="s">
        <v>3</v>
      </c>
      <c r="B57" s="21" t="s">
        <v>44</v>
      </c>
      <c r="C57" s="4"/>
    </row>
    <row r="58" spans="1:3" ht="14.25" customHeight="1" x14ac:dyDescent="0.25">
      <c r="A58" s="82">
        <v>2240</v>
      </c>
      <c r="B58" s="18" t="s">
        <v>28</v>
      </c>
      <c r="C58" s="4"/>
    </row>
    <row r="59" spans="1:3" ht="14.25" customHeight="1" x14ac:dyDescent="0.25">
      <c r="A59" s="83"/>
      <c r="B59" s="22" t="s">
        <v>45</v>
      </c>
      <c r="C59" s="4">
        <v>0</v>
      </c>
    </row>
    <row r="60" spans="1:3" ht="21" customHeight="1" x14ac:dyDescent="0.25">
      <c r="A60" s="83"/>
      <c r="B60" s="56" t="s">
        <v>92</v>
      </c>
      <c r="C60" s="4">
        <f>C61+C62+C63</f>
        <v>6050000</v>
      </c>
    </row>
    <row r="61" spans="1:3" ht="14.25" customHeight="1" x14ac:dyDescent="0.25">
      <c r="A61" s="83"/>
      <c r="B61" s="58" t="s">
        <v>105</v>
      </c>
      <c r="C61" s="4">
        <v>50000</v>
      </c>
    </row>
    <row r="62" spans="1:3" ht="14.25" customHeight="1" x14ac:dyDescent="0.25">
      <c r="A62" s="83"/>
      <c r="B62" s="58" t="s">
        <v>106</v>
      </c>
      <c r="C62" s="4">
        <v>6000000</v>
      </c>
    </row>
    <row r="63" spans="1:3" ht="19.5" customHeight="1" x14ac:dyDescent="0.25">
      <c r="A63" s="83"/>
      <c r="B63" s="57" t="s">
        <v>84</v>
      </c>
      <c r="C63" s="4">
        <v>0</v>
      </c>
    </row>
    <row r="64" spans="1:3" ht="19.5" customHeight="1" x14ac:dyDescent="0.25">
      <c r="A64" s="83"/>
      <c r="B64" s="58" t="s">
        <v>102</v>
      </c>
      <c r="C64" s="4"/>
    </row>
    <row r="65" spans="1:3" ht="19.5" customHeight="1" x14ac:dyDescent="0.25">
      <c r="A65" s="83"/>
      <c r="B65" s="58" t="s">
        <v>103</v>
      </c>
      <c r="C65" s="4"/>
    </row>
    <row r="66" spans="1:3" ht="19.5" customHeight="1" x14ac:dyDescent="0.25">
      <c r="A66" s="83"/>
      <c r="B66" s="56" t="s">
        <v>93</v>
      </c>
      <c r="C66" s="4">
        <f>C67+C68</f>
        <v>4800</v>
      </c>
    </row>
    <row r="67" spans="1:3" ht="21.75" customHeight="1" x14ac:dyDescent="0.25">
      <c r="A67" s="83"/>
      <c r="B67" s="58" t="s">
        <v>104</v>
      </c>
      <c r="C67" s="4">
        <v>4800</v>
      </c>
    </row>
    <row r="68" spans="1:3" ht="20.25" customHeight="1" x14ac:dyDescent="0.25">
      <c r="A68" s="84"/>
      <c r="B68" s="58" t="s">
        <v>103</v>
      </c>
      <c r="C68" s="5"/>
    </row>
    <row r="69" spans="1:3" ht="19.5" customHeight="1" x14ac:dyDescent="0.25">
      <c r="A69" s="20">
        <v>2250</v>
      </c>
      <c r="B69" s="18" t="s">
        <v>29</v>
      </c>
      <c r="C69" s="5"/>
    </row>
    <row r="70" spans="1:3" ht="28.5" customHeight="1" x14ac:dyDescent="0.25">
      <c r="A70" s="20"/>
      <c r="B70" s="22" t="s">
        <v>46</v>
      </c>
      <c r="C70" s="5"/>
    </row>
    <row r="71" spans="1:3" ht="18" customHeight="1" x14ac:dyDescent="0.25">
      <c r="A71" s="20">
        <v>2270</v>
      </c>
      <c r="B71" s="18" t="s">
        <v>30</v>
      </c>
      <c r="C71" s="5">
        <f>C73+C74+C75+C76+C77</f>
        <v>0</v>
      </c>
    </row>
    <row r="72" spans="1:3" ht="18" customHeight="1" x14ac:dyDescent="0.25">
      <c r="A72" s="20"/>
      <c r="B72" s="22" t="s">
        <v>47</v>
      </c>
      <c r="C72" s="5"/>
    </row>
    <row r="73" spans="1:3" ht="17.25" customHeight="1" x14ac:dyDescent="0.25">
      <c r="A73" s="20">
        <v>2271</v>
      </c>
      <c r="B73" s="19" t="s">
        <v>31</v>
      </c>
      <c r="C73" s="5"/>
    </row>
    <row r="74" spans="1:3" ht="16.5" customHeight="1" x14ac:dyDescent="0.25">
      <c r="A74" s="20">
        <v>2272</v>
      </c>
      <c r="B74" s="19" t="s">
        <v>32</v>
      </c>
      <c r="C74" s="5"/>
    </row>
    <row r="75" spans="1:3" ht="16.5" customHeight="1" x14ac:dyDescent="0.25">
      <c r="A75" s="20">
        <v>2273</v>
      </c>
      <c r="B75" s="19" t="s">
        <v>33</v>
      </c>
      <c r="C75" s="5"/>
    </row>
    <row r="76" spans="1:3" ht="20.25" customHeight="1" x14ac:dyDescent="0.25">
      <c r="A76" s="20">
        <v>2274</v>
      </c>
      <c r="B76" s="19" t="s">
        <v>34</v>
      </c>
      <c r="C76" s="5"/>
    </row>
    <row r="77" spans="1:3" ht="32.25" customHeight="1" x14ac:dyDescent="0.25">
      <c r="A77" s="20">
        <v>2275</v>
      </c>
      <c r="B77" s="19" t="s">
        <v>35</v>
      </c>
      <c r="C77" s="5"/>
    </row>
    <row r="78" spans="1:3" ht="32.25" customHeight="1" x14ac:dyDescent="0.25">
      <c r="A78" s="20">
        <v>2281</v>
      </c>
      <c r="B78" s="36" t="s">
        <v>36</v>
      </c>
      <c r="C78" s="5"/>
    </row>
    <row r="79" spans="1:3" ht="20.25" customHeight="1" x14ac:dyDescent="0.25">
      <c r="A79" s="20"/>
      <c r="B79" s="22" t="s">
        <v>59</v>
      </c>
      <c r="C79" s="5"/>
    </row>
    <row r="80" spans="1:3" ht="50.25" customHeight="1" x14ac:dyDescent="0.25">
      <c r="A80" s="20">
        <v>2282</v>
      </c>
      <c r="B80" s="36" t="s">
        <v>37</v>
      </c>
      <c r="C80" s="5"/>
    </row>
    <row r="81" spans="1:4" ht="15.75" x14ac:dyDescent="0.25">
      <c r="A81" s="20">
        <v>2720</v>
      </c>
      <c r="B81" s="18" t="s">
        <v>38</v>
      </c>
      <c r="C81" s="5"/>
    </row>
    <row r="82" spans="1:4" ht="15.75" x14ac:dyDescent="0.25">
      <c r="A82" s="20">
        <v>2800</v>
      </c>
      <c r="B82" s="18" t="s">
        <v>39</v>
      </c>
      <c r="C82" s="5"/>
    </row>
    <row r="83" spans="1:4" ht="15.75" x14ac:dyDescent="0.25">
      <c r="A83" s="20"/>
      <c r="B83" s="22" t="s">
        <v>59</v>
      </c>
      <c r="C83" s="5"/>
    </row>
    <row r="84" spans="1:4" ht="31.5" x14ac:dyDescent="0.25">
      <c r="A84" s="20">
        <v>3110</v>
      </c>
      <c r="B84" s="18" t="s">
        <v>40</v>
      </c>
      <c r="C84" s="5"/>
      <c r="D84" t="s">
        <v>111</v>
      </c>
    </row>
    <row r="85" spans="1:4" ht="15.75" x14ac:dyDescent="0.25">
      <c r="A85" s="20"/>
      <c r="B85" s="21" t="s">
        <v>107</v>
      </c>
      <c r="C85" s="5"/>
    </row>
    <row r="86" spans="1:4" ht="15.75" x14ac:dyDescent="0.25">
      <c r="A86" s="20"/>
      <c r="B86" s="62" t="s">
        <v>108</v>
      </c>
      <c r="C86" s="5"/>
    </row>
    <row r="87" spans="1:4" ht="15.75" x14ac:dyDescent="0.25">
      <c r="A87" s="20">
        <v>3130</v>
      </c>
      <c r="B87" s="18" t="s">
        <v>41</v>
      </c>
      <c r="C87" s="5"/>
      <c r="D87" t="s">
        <v>111</v>
      </c>
    </row>
    <row r="88" spans="1:4" ht="15.75" x14ac:dyDescent="0.25">
      <c r="A88" s="24"/>
      <c r="B88" s="22" t="s">
        <v>48</v>
      </c>
      <c r="C88" s="5"/>
    </row>
    <row r="89" spans="1:4" ht="18.75" customHeight="1" x14ac:dyDescent="0.25">
      <c r="A89" s="63" t="s">
        <v>7</v>
      </c>
      <c r="B89" s="55" t="s">
        <v>85</v>
      </c>
      <c r="C89" s="5">
        <v>0</v>
      </c>
      <c r="D89" t="s">
        <v>87</v>
      </c>
    </row>
    <row r="90" spans="1:4" ht="18.75" customHeight="1" x14ac:dyDescent="0.25">
      <c r="A90" s="64"/>
      <c r="B90" s="55" t="s">
        <v>86</v>
      </c>
      <c r="C90" s="5">
        <v>0</v>
      </c>
      <c r="D90" t="s">
        <v>89</v>
      </c>
    </row>
    <row r="91" spans="1:4" ht="18.75" customHeight="1" x14ac:dyDescent="0.25">
      <c r="A91" s="65"/>
      <c r="B91" s="55" t="s">
        <v>88</v>
      </c>
      <c r="C91" s="5">
        <v>0</v>
      </c>
    </row>
    <row r="92" spans="1:4" ht="39.75" customHeight="1" x14ac:dyDescent="0.3">
      <c r="A92" s="51" t="s">
        <v>10</v>
      </c>
      <c r="C92" s="52"/>
    </row>
    <row r="93" spans="1:4" ht="22.5" x14ac:dyDescent="0.3">
      <c r="B93" s="9"/>
      <c r="C93" s="2" t="s">
        <v>60</v>
      </c>
    </row>
    <row r="94" spans="1:4" ht="22.5" x14ac:dyDescent="0.3">
      <c r="A94" s="10" t="s">
        <v>9</v>
      </c>
      <c r="B94" s="2" t="s">
        <v>8</v>
      </c>
      <c r="C94" s="52"/>
    </row>
    <row r="95" spans="1:4" ht="22.5" x14ac:dyDescent="0.3">
      <c r="B95" s="9"/>
      <c r="C95" s="2" t="s">
        <v>60</v>
      </c>
    </row>
    <row r="96" spans="1:4" ht="22.5" x14ac:dyDescent="0.3">
      <c r="A96" s="3"/>
      <c r="B96" s="2" t="s">
        <v>8</v>
      </c>
    </row>
    <row r="97" spans="1:6" ht="18.75" x14ac:dyDescent="0.3">
      <c r="A97" s="14" t="s">
        <v>15</v>
      </c>
      <c r="C97" s="15"/>
    </row>
    <row r="98" spans="1:6" ht="18.75" x14ac:dyDescent="0.3">
      <c r="A98" s="3" t="s">
        <v>16</v>
      </c>
      <c r="C98" s="15"/>
    </row>
    <row r="99" spans="1:6" ht="34.5" customHeight="1" x14ac:dyDescent="0.3">
      <c r="A99" s="45" t="s">
        <v>49</v>
      </c>
      <c r="C99" s="45"/>
      <c r="F99" s="17"/>
    </row>
    <row r="100" spans="1:6" ht="37.5" customHeight="1" x14ac:dyDescent="0.3">
      <c r="A100" s="48" t="s">
        <v>74</v>
      </c>
      <c r="B100" s="15"/>
      <c r="C100" s="48"/>
      <c r="F100" s="17"/>
    </row>
    <row r="101" spans="1:6" ht="59.25" customHeight="1" x14ac:dyDescent="0.3">
      <c r="A101" s="47" t="s">
        <v>57</v>
      </c>
      <c r="B101" s="15"/>
      <c r="C101" s="47"/>
    </row>
    <row r="102" spans="1:6" ht="74.25" customHeight="1" x14ac:dyDescent="0.3">
      <c r="A102" s="45" t="s">
        <v>50</v>
      </c>
      <c r="B102" s="45"/>
      <c r="C102" s="45"/>
    </row>
    <row r="103" spans="1:6" ht="62.25" customHeight="1" x14ac:dyDescent="0.3">
      <c r="A103" s="46" t="s">
        <v>23</v>
      </c>
      <c r="B103" s="48"/>
      <c r="C103" s="46"/>
    </row>
    <row r="104" spans="1:6" ht="18.75" x14ac:dyDescent="0.3">
      <c r="B104" s="47"/>
    </row>
    <row r="105" spans="1:6" ht="18.75" x14ac:dyDescent="0.3">
      <c r="A105" s="14" t="s">
        <v>17</v>
      </c>
      <c r="B105" s="45"/>
      <c r="C105" s="15"/>
    </row>
    <row r="106" spans="1:6" ht="18.75" x14ac:dyDescent="0.3">
      <c r="A106" s="3" t="s">
        <v>18</v>
      </c>
      <c r="B106" s="46"/>
      <c r="C106" s="15"/>
    </row>
    <row r="107" spans="1:6" ht="18.75" x14ac:dyDescent="0.3">
      <c r="A107" s="3" t="s">
        <v>19</v>
      </c>
      <c r="C107" s="15"/>
    </row>
    <row r="108" spans="1:6" ht="37.5" x14ac:dyDescent="0.25">
      <c r="A108" s="16" t="s">
        <v>20</v>
      </c>
      <c r="B108" s="15"/>
      <c r="C108" s="15"/>
    </row>
    <row r="109" spans="1:6" ht="37.5" x14ac:dyDescent="0.25">
      <c r="A109" s="16" t="s">
        <v>21</v>
      </c>
      <c r="B109" s="15"/>
      <c r="C109" s="15"/>
    </row>
    <row r="110" spans="1:6" ht="37.5" x14ac:dyDescent="0.25">
      <c r="A110" s="16" t="s">
        <v>75</v>
      </c>
      <c r="B110" s="15"/>
      <c r="C110" s="15"/>
    </row>
    <row r="111" spans="1:6" ht="18.75" x14ac:dyDescent="0.25">
      <c r="A111" s="16" t="s">
        <v>22</v>
      </c>
      <c r="B111" s="15"/>
    </row>
    <row r="112" spans="1:6" x14ac:dyDescent="0.25">
      <c r="B112" s="15"/>
    </row>
    <row r="113" spans="2:2" x14ac:dyDescent="0.25">
      <c r="B113" s="15"/>
    </row>
  </sheetData>
  <mergeCells count="16">
    <mergeCell ref="A58:A68"/>
    <mergeCell ref="A39:A53"/>
    <mergeCell ref="B1:C1"/>
    <mergeCell ref="A3:C3"/>
    <mergeCell ref="A4:C4"/>
    <mergeCell ref="A5:C5"/>
    <mergeCell ref="A6:C6"/>
    <mergeCell ref="B53:C53"/>
    <mergeCell ref="A7:C7"/>
    <mergeCell ref="A9:A11"/>
    <mergeCell ref="B9:B11"/>
    <mergeCell ref="C9:C11"/>
    <mergeCell ref="C12:C13"/>
    <mergeCell ref="B12:B13"/>
    <mergeCell ref="A24:A32"/>
    <mergeCell ref="A15:A21"/>
  </mergeCells>
  <pageMargins left="0.7" right="0.7" top="0.75" bottom="0.75" header="0.3" footer="0.3"/>
  <pageSetup paperSize="9" scale="85" orientation="portrait" horizontalDpi="180" verticalDpi="180" r:id="rId1"/>
  <rowBreaks count="1" manualBreakCount="1">
    <brk id="9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Розрахунок</vt:lpstr>
      <vt:lpstr>Розрахунок!Область_печати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2022-02-03T15:39:56Z</dcterms:modified>
</cp:coreProperties>
</file>